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snick\Documents\PhD\"/>
    </mc:Choice>
  </mc:AlternateContent>
  <xr:revisionPtr revIDLastSave="0" documentId="13_ncr:1_{83ACC145-846D-4E16-B14A-386ED1305FDC}" xr6:coauthVersionLast="47" xr6:coauthVersionMax="47" xr10:uidLastSave="{00000000-0000-0000-0000-000000000000}"/>
  <bookViews>
    <workbookView xWindow="-120" yWindow="-120" windowWidth="19440" windowHeight="10440" xr2:uid="{2E120D5A-2A55-46DD-928C-38F6AE7C4C00}"/>
  </bookViews>
  <sheets>
    <sheet name="MYS MIG" sheetId="2" r:id="rId1"/>
    <sheet name="Additional variables" sheetId="3" r:id="rId2"/>
    <sheet name="Description" sheetId="4" r:id="rId3"/>
    <sheet name="INPUT tabs hereafter" sheetId="1" r:id="rId4"/>
    <sheet name="Baseline indicator" sheetId="5" r:id="rId5"/>
    <sheet name="Baseline inputs" sheetId="6" r:id="rId6"/>
    <sheet name="Reference list" sheetId="7" r:id="rId7"/>
    <sheet name="LKS indicator" sheetId="8" r:id="rId8"/>
    <sheet name="LKS input pre 2002" sheetId="9" r:id="rId9"/>
    <sheet name="LKS input 2002 onwards" sheetId="10" r:id="rId10"/>
  </sheets>
  <externalReferences>
    <externalReference r:id="rId11"/>
  </externalReferences>
  <definedNames>
    <definedName name="_xlnm._FilterDatabase" localSheetId="5" hidden="1">'Baseline inputs'!$B$2:$K$239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6" i="8" l="1"/>
  <c r="G52" i="8"/>
  <c r="F50" i="8"/>
  <c r="G49" i="8"/>
  <c r="D49" i="8"/>
  <c r="G46" i="8"/>
  <c r="G45" i="8"/>
  <c r="M43" i="8"/>
  <c r="G41" i="8"/>
  <c r="G40" i="8"/>
  <c r="G39" i="8"/>
  <c r="D38" i="8"/>
  <c r="G37" i="8"/>
  <c r="F37" i="8"/>
  <c r="M36" i="8"/>
  <c r="N36" i="8" s="1"/>
  <c r="M35" i="8"/>
  <c r="N35" i="8" s="1"/>
  <c r="G34" i="8"/>
  <c r="G33" i="8"/>
  <c r="G32" i="8"/>
  <c r="E31" i="8"/>
  <c r="F26" i="8"/>
  <c r="G19" i="8"/>
  <c r="H78" i="5"/>
  <c r="H79" i="5" s="1"/>
  <c r="H80" i="5" s="1"/>
  <c r="H81" i="5" s="1"/>
  <c r="H82" i="5" s="1"/>
  <c r="H83" i="5" s="1"/>
  <c r="H84" i="5" s="1"/>
  <c r="H85" i="5" s="1"/>
  <c r="H86" i="5" s="1"/>
  <c r="H87" i="5" s="1"/>
  <c r="H88" i="5" s="1"/>
  <c r="H89" i="5" s="1"/>
  <c r="H90" i="5" s="1"/>
  <c r="H91" i="5" s="1"/>
  <c r="H92" i="5" s="1"/>
  <c r="H93" i="5" s="1"/>
  <c r="H94" i="5" s="1"/>
  <c r="H95" i="5" s="1"/>
  <c r="H96" i="5" s="1"/>
  <c r="H97" i="5" s="1"/>
  <c r="H98" i="5" s="1"/>
  <c r="H99" i="5" s="1"/>
  <c r="H100" i="5" s="1"/>
  <c r="H101" i="5" s="1"/>
  <c r="H102" i="5" s="1"/>
  <c r="H103" i="5" s="1"/>
  <c r="H104" i="5" s="1"/>
  <c r="H105" i="5" s="1"/>
  <c r="H106" i="5" s="1"/>
  <c r="H107" i="5" s="1"/>
  <c r="H108" i="5" s="1"/>
  <c r="H109" i="5" s="1"/>
  <c r="H110" i="5" s="1"/>
  <c r="H111" i="5" s="1"/>
  <c r="H112" i="5" s="1"/>
  <c r="H113" i="5" s="1"/>
  <c r="H114" i="5" s="1"/>
  <c r="H115" i="5" s="1"/>
  <c r="H116" i="5" s="1"/>
  <c r="H117" i="5" s="1"/>
  <c r="H118" i="5" s="1"/>
  <c r="H119" i="5" s="1"/>
  <c r="H120" i="5" s="1"/>
  <c r="H121" i="5" s="1"/>
  <c r="H122" i="5" s="1"/>
  <c r="H123" i="5" s="1"/>
  <c r="H124" i="5" s="1"/>
  <c r="H125" i="5" s="1"/>
  <c r="H126" i="5" s="1"/>
  <c r="H127" i="5" s="1"/>
  <c r="H128" i="5" s="1"/>
  <c r="H129" i="5" s="1"/>
  <c r="H130" i="5" s="1"/>
  <c r="H131" i="5" s="1"/>
  <c r="H132" i="5" s="1"/>
  <c r="H133" i="5" s="1"/>
  <c r="H134" i="5" s="1"/>
  <c r="H135" i="5" s="1"/>
  <c r="H136" i="5" s="1"/>
  <c r="H137" i="5" s="1"/>
  <c r="H138" i="5" s="1"/>
  <c r="I77" i="5"/>
  <c r="I78" i="5" s="1"/>
  <c r="I79" i="5" s="1"/>
  <c r="I80" i="5" s="1"/>
  <c r="I81" i="5" s="1"/>
  <c r="I82" i="5" s="1"/>
  <c r="I83" i="5" s="1"/>
  <c r="I84" i="5" s="1"/>
  <c r="I85" i="5" s="1"/>
  <c r="I86" i="5" s="1"/>
  <c r="I87" i="5" s="1"/>
  <c r="I88" i="5" s="1"/>
  <c r="I89" i="5" s="1"/>
  <c r="I90" i="5" s="1"/>
  <c r="I91" i="5" s="1"/>
  <c r="I92" i="5" s="1"/>
  <c r="I93" i="5" s="1"/>
  <c r="I94" i="5" s="1"/>
  <c r="I95" i="5" s="1"/>
  <c r="I96" i="5" s="1"/>
  <c r="I97" i="5" s="1"/>
  <c r="I98" i="5" s="1"/>
  <c r="I99" i="5" s="1"/>
  <c r="I100" i="5" s="1"/>
  <c r="I101" i="5" s="1"/>
  <c r="I102" i="5" s="1"/>
  <c r="I103" i="5" s="1"/>
  <c r="I104" i="5" s="1"/>
  <c r="I105" i="5" s="1"/>
  <c r="I106" i="5" s="1"/>
  <c r="I107" i="5" s="1"/>
  <c r="I108" i="5" s="1"/>
  <c r="I109" i="5" s="1"/>
  <c r="I110" i="5" s="1"/>
  <c r="I111" i="5" s="1"/>
  <c r="I112" i="5" s="1"/>
  <c r="I113" i="5" s="1"/>
  <c r="I114" i="5" s="1"/>
  <c r="I115" i="5" s="1"/>
  <c r="I116" i="5" s="1"/>
  <c r="I117" i="5" s="1"/>
  <c r="I118" i="5" s="1"/>
  <c r="I119" i="5" s="1"/>
  <c r="I120" i="5" s="1"/>
  <c r="I121" i="5" s="1"/>
  <c r="I122" i="5" s="1"/>
  <c r="I123" i="5" s="1"/>
  <c r="I124" i="5" s="1"/>
  <c r="I125" i="5" s="1"/>
  <c r="I126" i="5" s="1"/>
  <c r="I127" i="5" s="1"/>
  <c r="I128" i="5" s="1"/>
  <c r="I129" i="5" s="1"/>
  <c r="I130" i="5" s="1"/>
  <c r="I131" i="5" s="1"/>
  <c r="I132" i="5" s="1"/>
  <c r="I133" i="5" s="1"/>
  <c r="I134" i="5" s="1"/>
  <c r="I135" i="5" s="1"/>
  <c r="I136" i="5" s="1"/>
  <c r="I137" i="5" s="1"/>
  <c r="I138" i="5" s="1"/>
  <c r="I76" i="5"/>
  <c r="H76" i="5"/>
  <c r="H77" i="5" s="1"/>
  <c r="J75" i="5"/>
  <c r="J76" i="5" s="1"/>
  <c r="J77" i="5" s="1"/>
  <c r="J78" i="5" s="1"/>
  <c r="J79" i="5" s="1"/>
  <c r="J80" i="5" s="1"/>
  <c r="J81" i="5" s="1"/>
  <c r="J82" i="5" s="1"/>
  <c r="J83" i="5" s="1"/>
  <c r="J84" i="5" s="1"/>
  <c r="J85" i="5" s="1"/>
  <c r="J86" i="5" s="1"/>
  <c r="J87" i="5" s="1"/>
  <c r="J88" i="5" s="1"/>
  <c r="J89" i="5" s="1"/>
  <c r="J90" i="5" s="1"/>
  <c r="J91" i="5" s="1"/>
  <c r="J92" i="5" s="1"/>
  <c r="J93" i="5" s="1"/>
  <c r="J94" i="5" s="1"/>
  <c r="J95" i="5" s="1"/>
  <c r="J96" i="5" s="1"/>
  <c r="J97" i="5" s="1"/>
  <c r="J98" i="5" s="1"/>
  <c r="J99" i="5" s="1"/>
  <c r="J100" i="5" s="1"/>
  <c r="J101" i="5" s="1"/>
  <c r="J102" i="5" s="1"/>
  <c r="J103" i="5" s="1"/>
  <c r="J104" i="5" s="1"/>
  <c r="J105" i="5" s="1"/>
  <c r="J106" i="5" s="1"/>
  <c r="J107" i="5" s="1"/>
  <c r="J108" i="5" s="1"/>
  <c r="J109" i="5" s="1"/>
  <c r="J110" i="5" s="1"/>
  <c r="J111" i="5" s="1"/>
  <c r="J112" i="5" s="1"/>
  <c r="J113" i="5" s="1"/>
  <c r="J114" i="5" s="1"/>
  <c r="J115" i="5" s="1"/>
  <c r="J116" i="5" s="1"/>
  <c r="J117" i="5" s="1"/>
  <c r="J118" i="5" s="1"/>
  <c r="J119" i="5" s="1"/>
  <c r="J120" i="5" s="1"/>
  <c r="J121" i="5" s="1"/>
  <c r="J122" i="5" s="1"/>
  <c r="J123" i="5" s="1"/>
  <c r="J124" i="5" s="1"/>
  <c r="J125" i="5" s="1"/>
  <c r="J126" i="5" s="1"/>
  <c r="J127" i="5" s="1"/>
  <c r="J128" i="5" s="1"/>
  <c r="J129" i="5" s="1"/>
  <c r="J130" i="5" s="1"/>
  <c r="J131" i="5" s="1"/>
  <c r="J132" i="5" s="1"/>
  <c r="J133" i="5" s="1"/>
  <c r="J134" i="5" s="1"/>
  <c r="J135" i="5" s="1"/>
  <c r="J136" i="5" s="1"/>
  <c r="J137" i="5" s="1"/>
  <c r="J138" i="5" s="1"/>
  <c r="I75" i="5"/>
  <c r="H75" i="5"/>
  <c r="G75" i="5"/>
  <c r="G76" i="5" s="1"/>
  <c r="F75" i="5"/>
  <c r="E17" i="5"/>
  <c r="E18" i="5" s="1"/>
  <c r="E19" i="5" s="1"/>
  <c r="E20" i="5" s="1"/>
  <c r="E21" i="5" s="1"/>
  <c r="E22" i="5" s="1"/>
  <c r="E23" i="5" s="1"/>
  <c r="E24" i="5" s="1"/>
  <c r="E25" i="5" s="1"/>
  <c r="E26" i="5" s="1"/>
  <c r="E27" i="5" s="1"/>
  <c r="E28" i="5" s="1"/>
  <c r="E29" i="5" s="1"/>
  <c r="E30" i="5" s="1"/>
  <c r="E31" i="5" s="1"/>
  <c r="E32" i="5" s="1"/>
  <c r="E33" i="5" s="1"/>
  <c r="E34" i="5" s="1"/>
  <c r="E35" i="5" s="1"/>
  <c r="E36" i="5" s="1"/>
  <c r="E37" i="5" s="1"/>
  <c r="E38" i="5" s="1"/>
  <c r="E39" i="5" s="1"/>
  <c r="E40" i="5" s="1"/>
  <c r="E41" i="5" s="1"/>
  <c r="E42" i="5" s="1"/>
  <c r="E43" i="5" s="1"/>
  <c r="E44" i="5" s="1"/>
  <c r="E45" i="5" s="1"/>
  <c r="E46" i="5" s="1"/>
  <c r="E47" i="5" s="1"/>
  <c r="E48" i="5" s="1"/>
  <c r="E49" i="5" s="1"/>
  <c r="E50" i="5" s="1"/>
  <c r="E51" i="5" s="1"/>
  <c r="E52" i="5" s="1"/>
  <c r="E53" i="5" s="1"/>
  <c r="E54" i="5" s="1"/>
  <c r="E55" i="5" s="1"/>
  <c r="E56" i="5" s="1"/>
  <c r="E57" i="5" s="1"/>
  <c r="E58" i="5" s="1"/>
  <c r="E59" i="5" s="1"/>
  <c r="E60" i="5" s="1"/>
  <c r="E61" i="5" s="1"/>
  <c r="E62" i="5" s="1"/>
  <c r="E63" i="5" s="1"/>
  <c r="E64" i="5" s="1"/>
  <c r="E65" i="5" s="1"/>
  <c r="E66" i="5" s="1"/>
  <c r="E67" i="5" s="1"/>
  <c r="E9" i="5"/>
  <c r="E10" i="5" s="1"/>
  <c r="E11" i="5" s="1"/>
  <c r="E12" i="5" s="1"/>
  <c r="E13" i="5" s="1"/>
  <c r="E14" i="5" s="1"/>
  <c r="E15" i="5" s="1"/>
  <c r="E16" i="5" s="1"/>
  <c r="F7" i="5"/>
  <c r="F8" i="5" s="1"/>
  <c r="F9" i="5" s="1"/>
  <c r="F10" i="5" s="1"/>
  <c r="F11" i="5" s="1"/>
  <c r="F12" i="5" s="1"/>
  <c r="F13" i="5" s="1"/>
  <c r="F14" i="5" s="1"/>
  <c r="F15" i="5" s="1"/>
  <c r="F16" i="5" s="1"/>
  <c r="F17" i="5" s="1"/>
  <c r="F18" i="5" s="1"/>
  <c r="F19" i="5" s="1"/>
  <c r="F20" i="5" s="1"/>
  <c r="F21" i="5" s="1"/>
  <c r="F22" i="5" s="1"/>
  <c r="F23" i="5" s="1"/>
  <c r="F24" i="5" s="1"/>
  <c r="F25" i="5" s="1"/>
  <c r="F26" i="5" s="1"/>
  <c r="F27" i="5" s="1"/>
  <c r="F28" i="5" s="1"/>
  <c r="F29" i="5" s="1"/>
  <c r="F30" i="5" s="1"/>
  <c r="F31" i="5" s="1"/>
  <c r="F32" i="5" s="1"/>
  <c r="F33" i="5" s="1"/>
  <c r="F34" i="5" s="1"/>
  <c r="F35" i="5" s="1"/>
  <c r="F36" i="5" s="1"/>
  <c r="F37" i="5" s="1"/>
  <c r="F38" i="5" s="1"/>
  <c r="F39" i="5" s="1"/>
  <c r="F40" i="5" s="1"/>
  <c r="F41" i="5" s="1"/>
  <c r="F42" i="5" s="1"/>
  <c r="F43" i="5" s="1"/>
  <c r="F44" i="5" s="1"/>
  <c r="F45" i="5" s="1"/>
  <c r="F46" i="5" s="1"/>
  <c r="F47" i="5" s="1"/>
  <c r="F48" i="5" s="1"/>
  <c r="F49" i="5" s="1"/>
  <c r="F50" i="5" s="1"/>
  <c r="F51" i="5" s="1"/>
  <c r="F52" i="5" s="1"/>
  <c r="F53" i="5" s="1"/>
  <c r="F54" i="5" s="1"/>
  <c r="F55" i="5" s="1"/>
  <c r="F56" i="5" s="1"/>
  <c r="F57" i="5" s="1"/>
  <c r="F58" i="5" s="1"/>
  <c r="F59" i="5" s="1"/>
  <c r="F60" i="5" s="1"/>
  <c r="F61" i="5" s="1"/>
  <c r="F62" i="5" s="1"/>
  <c r="F63" i="5" s="1"/>
  <c r="F64" i="5" s="1"/>
  <c r="F65" i="5" s="1"/>
  <c r="F66" i="5" s="1"/>
  <c r="F67" i="5" s="1"/>
  <c r="G6" i="5"/>
  <c r="G7" i="5" s="1"/>
  <c r="G8" i="5" s="1"/>
  <c r="G9" i="5" s="1"/>
  <c r="G10" i="5" s="1"/>
  <c r="G11" i="5" s="1"/>
  <c r="G12" i="5" s="1"/>
  <c r="G13" i="5" s="1"/>
  <c r="G14" i="5" s="1"/>
  <c r="G15" i="5" s="1"/>
  <c r="G16" i="5" s="1"/>
  <c r="G17" i="5" s="1"/>
  <c r="G18" i="5" s="1"/>
  <c r="G19" i="5" s="1"/>
  <c r="G20" i="5" s="1"/>
  <c r="G21" i="5" s="1"/>
  <c r="G22" i="5" s="1"/>
  <c r="G23" i="5" s="1"/>
  <c r="G24" i="5" s="1"/>
  <c r="G25" i="5" s="1"/>
  <c r="G26" i="5" s="1"/>
  <c r="G27" i="5" s="1"/>
  <c r="G28" i="5" s="1"/>
  <c r="G29" i="5" s="1"/>
  <c r="G30" i="5" s="1"/>
  <c r="G31" i="5" s="1"/>
  <c r="G32" i="5" s="1"/>
  <c r="G33" i="5" s="1"/>
  <c r="G34" i="5" s="1"/>
  <c r="G35" i="5" s="1"/>
  <c r="G36" i="5" s="1"/>
  <c r="G37" i="5" s="1"/>
  <c r="G38" i="5" s="1"/>
  <c r="G39" i="5" s="1"/>
  <c r="G40" i="5" s="1"/>
  <c r="G41" i="5" s="1"/>
  <c r="G42" i="5" s="1"/>
  <c r="G43" i="5" s="1"/>
  <c r="G44" i="5" s="1"/>
  <c r="G45" i="5" s="1"/>
  <c r="G46" i="5" s="1"/>
  <c r="G47" i="5" s="1"/>
  <c r="G48" i="5" s="1"/>
  <c r="G49" i="5" s="1"/>
  <c r="G50" i="5" s="1"/>
  <c r="G51" i="5" s="1"/>
  <c r="G52" i="5" s="1"/>
  <c r="G53" i="5" s="1"/>
  <c r="G54" i="5" s="1"/>
  <c r="G55" i="5" s="1"/>
  <c r="G56" i="5" s="1"/>
  <c r="G57" i="5" s="1"/>
  <c r="G58" i="5" s="1"/>
  <c r="G59" i="5" s="1"/>
  <c r="G60" i="5" s="1"/>
  <c r="G61" i="5" s="1"/>
  <c r="G62" i="5" s="1"/>
  <c r="G63" i="5" s="1"/>
  <c r="G64" i="5" s="1"/>
  <c r="G65" i="5" s="1"/>
  <c r="G66" i="5" s="1"/>
  <c r="G67" i="5" s="1"/>
  <c r="E5" i="5"/>
  <c r="E6" i="5" s="1"/>
  <c r="E7" i="5" s="1"/>
  <c r="E8" i="5" s="1"/>
  <c r="G4" i="5"/>
  <c r="G5" i="5" s="1"/>
  <c r="F4" i="5"/>
  <c r="F5" i="5" s="1"/>
  <c r="F6" i="5" s="1"/>
  <c r="E4" i="5"/>
  <c r="D4" i="5"/>
  <c r="F76" i="5" l="1"/>
  <c r="G77" i="5"/>
  <c r="K76" i="5"/>
  <c r="C4" i="5"/>
  <c r="D5" i="5"/>
  <c r="H4" i="5"/>
  <c r="K75" i="5"/>
  <c r="G78" i="5" l="1"/>
  <c r="K77" i="5"/>
  <c r="F77" i="5"/>
  <c r="C5" i="5"/>
  <c r="D6" i="5"/>
  <c r="H5" i="5"/>
  <c r="D7" i="5" l="1"/>
  <c r="H6" i="5"/>
  <c r="C6" i="5"/>
  <c r="F78" i="5"/>
  <c r="K78" i="5"/>
  <c r="G79" i="5"/>
  <c r="K79" i="5" l="1"/>
  <c r="F79" i="5"/>
  <c r="G80" i="5"/>
  <c r="C7" i="5"/>
  <c r="D8" i="5"/>
  <c r="H7" i="5"/>
  <c r="F80" i="5" l="1"/>
  <c r="K80" i="5"/>
  <c r="G81" i="5"/>
  <c r="D9" i="5"/>
  <c r="H8" i="5"/>
  <c r="C8" i="5"/>
  <c r="C9" i="5" l="1"/>
  <c r="H9" i="5"/>
  <c r="D10" i="5"/>
  <c r="G82" i="5"/>
  <c r="K81" i="5"/>
  <c r="F81" i="5"/>
  <c r="H10" i="5" l="1"/>
  <c r="C10" i="5"/>
  <c r="D11" i="5"/>
  <c r="F82" i="5"/>
  <c r="G83" i="5"/>
  <c r="K82" i="5"/>
  <c r="C11" i="5" l="1"/>
  <c r="H11" i="5"/>
  <c r="D12" i="5"/>
  <c r="G84" i="5"/>
  <c r="F83" i="5"/>
  <c r="K83" i="5"/>
  <c r="D13" i="5" l="1"/>
  <c r="H12" i="5"/>
  <c r="C12" i="5"/>
  <c r="K84" i="5"/>
  <c r="G85" i="5"/>
  <c r="F84" i="5"/>
  <c r="G86" i="5" l="1"/>
  <c r="K85" i="5"/>
  <c r="F85" i="5"/>
  <c r="C13" i="5"/>
  <c r="D14" i="5"/>
  <c r="H13" i="5"/>
  <c r="D15" i="5" l="1"/>
  <c r="H14" i="5"/>
  <c r="C14" i="5"/>
  <c r="K86" i="5"/>
  <c r="F86" i="5"/>
  <c r="G87" i="5"/>
  <c r="G88" i="5" l="1"/>
  <c r="K87" i="5"/>
  <c r="F87" i="5"/>
  <c r="C15" i="5"/>
  <c r="D16" i="5"/>
  <c r="H15" i="5"/>
  <c r="D17" i="5" l="1"/>
  <c r="H16" i="5"/>
  <c r="C16" i="5"/>
  <c r="K88" i="5"/>
  <c r="G89" i="5"/>
  <c r="F88" i="5"/>
  <c r="G90" i="5" l="1"/>
  <c r="F89" i="5"/>
  <c r="K89" i="5"/>
  <c r="C17" i="5"/>
  <c r="H17" i="5"/>
  <c r="D18" i="5"/>
  <c r="H18" i="5" l="1"/>
  <c r="C18" i="5"/>
  <c r="D19" i="5"/>
  <c r="K90" i="5"/>
  <c r="G91" i="5"/>
  <c r="F90" i="5"/>
  <c r="C19" i="5" l="1"/>
  <c r="H19" i="5"/>
  <c r="D20" i="5"/>
  <c r="G92" i="5"/>
  <c r="K91" i="5"/>
  <c r="F91" i="5"/>
  <c r="K92" i="5" l="1"/>
  <c r="G93" i="5"/>
  <c r="F92" i="5"/>
  <c r="D21" i="5"/>
  <c r="C20" i="5"/>
  <c r="H20" i="5"/>
  <c r="C21" i="5" l="1"/>
  <c r="D22" i="5"/>
  <c r="H21" i="5"/>
  <c r="G94" i="5"/>
  <c r="F93" i="5"/>
  <c r="K93" i="5"/>
  <c r="K94" i="5" l="1"/>
  <c r="F94" i="5"/>
  <c r="G95" i="5"/>
  <c r="D23" i="5"/>
  <c r="H22" i="5"/>
  <c r="C22" i="5"/>
  <c r="C23" i="5" l="1"/>
  <c r="D24" i="5"/>
  <c r="H23" i="5"/>
  <c r="G96" i="5"/>
  <c r="K95" i="5"/>
  <c r="F95" i="5"/>
  <c r="K96" i="5" l="1"/>
  <c r="G97" i="5"/>
  <c r="F96" i="5"/>
  <c r="D25" i="5"/>
  <c r="H24" i="5"/>
  <c r="C24" i="5"/>
  <c r="C25" i="5" l="1"/>
  <c r="H25" i="5"/>
  <c r="D26" i="5"/>
  <c r="G98" i="5"/>
  <c r="K97" i="5"/>
  <c r="F97" i="5"/>
  <c r="K98" i="5" l="1"/>
  <c r="F98" i="5"/>
  <c r="G99" i="5"/>
  <c r="H26" i="5"/>
  <c r="C26" i="5"/>
  <c r="D27" i="5"/>
  <c r="G100" i="5" l="1"/>
  <c r="F99" i="5"/>
  <c r="K99" i="5"/>
  <c r="C27" i="5"/>
  <c r="H27" i="5"/>
  <c r="D28" i="5"/>
  <c r="D29" i="5" l="1"/>
  <c r="H28" i="5"/>
  <c r="C28" i="5"/>
  <c r="K100" i="5"/>
  <c r="G101" i="5"/>
  <c r="F100" i="5"/>
  <c r="G102" i="5" l="1"/>
  <c r="F101" i="5"/>
  <c r="K101" i="5"/>
  <c r="C29" i="5"/>
  <c r="D30" i="5"/>
  <c r="H29" i="5"/>
  <c r="D31" i="5" l="1"/>
  <c r="H30" i="5"/>
  <c r="C30" i="5"/>
  <c r="K102" i="5"/>
  <c r="F102" i="5"/>
  <c r="G103" i="5"/>
  <c r="G104" i="5" l="1"/>
  <c r="K103" i="5"/>
  <c r="F103" i="5"/>
  <c r="C31" i="5"/>
  <c r="D32" i="5"/>
  <c r="H31" i="5"/>
  <c r="D33" i="5" l="1"/>
  <c r="H32" i="5"/>
  <c r="C32" i="5"/>
  <c r="K104" i="5"/>
  <c r="F104" i="5"/>
  <c r="G105" i="5"/>
  <c r="G106" i="5" l="1"/>
  <c r="F105" i="5"/>
  <c r="K105" i="5"/>
  <c r="C33" i="5"/>
  <c r="H33" i="5"/>
  <c r="D34" i="5"/>
  <c r="H34" i="5" l="1"/>
  <c r="C34" i="5"/>
  <c r="D35" i="5"/>
  <c r="K106" i="5"/>
  <c r="G107" i="5"/>
  <c r="F106" i="5"/>
  <c r="C35" i="5" l="1"/>
  <c r="H35" i="5"/>
  <c r="D36" i="5"/>
  <c r="G108" i="5"/>
  <c r="F107" i="5"/>
  <c r="K107" i="5"/>
  <c r="K108" i="5" l="1"/>
  <c r="G109" i="5"/>
  <c r="F108" i="5"/>
  <c r="D37" i="5"/>
  <c r="C36" i="5"/>
  <c r="H36" i="5"/>
  <c r="G110" i="5" l="1"/>
  <c r="F109" i="5"/>
  <c r="K109" i="5"/>
  <c r="C37" i="5"/>
  <c r="D38" i="5"/>
  <c r="H37" i="5"/>
  <c r="D39" i="5" l="1"/>
  <c r="H38" i="5"/>
  <c r="C38" i="5"/>
  <c r="K110" i="5"/>
  <c r="F110" i="5"/>
  <c r="G111" i="5"/>
  <c r="G112" i="5" l="1"/>
  <c r="K111" i="5"/>
  <c r="F111" i="5"/>
  <c r="C39" i="5"/>
  <c r="D40" i="5"/>
  <c r="H39" i="5"/>
  <c r="D41" i="5" l="1"/>
  <c r="H40" i="5"/>
  <c r="C40" i="5"/>
  <c r="K112" i="5"/>
  <c r="G113" i="5"/>
  <c r="F112" i="5"/>
  <c r="G114" i="5" l="1"/>
  <c r="F113" i="5"/>
  <c r="K113" i="5"/>
  <c r="C41" i="5"/>
  <c r="H41" i="5"/>
  <c r="D42" i="5"/>
  <c r="H42" i="5" l="1"/>
  <c r="C42" i="5"/>
  <c r="D43" i="5"/>
  <c r="K114" i="5"/>
  <c r="G115" i="5"/>
  <c r="F114" i="5"/>
  <c r="C43" i="5" l="1"/>
  <c r="H43" i="5"/>
  <c r="D44" i="5"/>
  <c r="G116" i="5"/>
  <c r="F115" i="5"/>
  <c r="K115" i="5"/>
  <c r="D45" i="5" l="1"/>
  <c r="H44" i="5"/>
  <c r="C44" i="5"/>
  <c r="K116" i="5"/>
  <c r="G117" i="5"/>
  <c r="F116" i="5"/>
  <c r="G118" i="5" l="1"/>
  <c r="K117" i="5"/>
  <c r="F117" i="5"/>
  <c r="C45" i="5"/>
  <c r="D46" i="5"/>
  <c r="H45" i="5"/>
  <c r="D47" i="5" l="1"/>
  <c r="H46" i="5"/>
  <c r="C46" i="5"/>
  <c r="K118" i="5"/>
  <c r="F118" i="5"/>
  <c r="G119" i="5"/>
  <c r="G120" i="5" l="1"/>
  <c r="K119" i="5"/>
  <c r="F119" i="5"/>
  <c r="C47" i="5"/>
  <c r="D48" i="5"/>
  <c r="H47" i="5"/>
  <c r="D49" i="5" l="1"/>
  <c r="H48" i="5"/>
  <c r="C48" i="5"/>
  <c r="K120" i="5"/>
  <c r="G121" i="5"/>
  <c r="F120" i="5"/>
  <c r="G122" i="5" l="1"/>
  <c r="F121" i="5"/>
  <c r="K121" i="5"/>
  <c r="C49" i="5"/>
  <c r="H49" i="5"/>
  <c r="D50" i="5"/>
  <c r="H50" i="5" l="1"/>
  <c r="C50" i="5"/>
  <c r="D51" i="5"/>
  <c r="K122" i="5"/>
  <c r="G123" i="5"/>
  <c r="F122" i="5"/>
  <c r="C51" i="5" l="1"/>
  <c r="H51" i="5"/>
  <c r="D52" i="5"/>
  <c r="G124" i="5"/>
  <c r="K123" i="5"/>
  <c r="F123" i="5"/>
  <c r="K124" i="5" l="1"/>
  <c r="G125" i="5"/>
  <c r="F124" i="5"/>
  <c r="D53" i="5"/>
  <c r="C52" i="5"/>
  <c r="H52" i="5"/>
  <c r="G126" i="5" l="1"/>
  <c r="F125" i="5"/>
  <c r="K125" i="5"/>
  <c r="C53" i="5"/>
  <c r="D54" i="5"/>
  <c r="H53" i="5"/>
  <c r="D55" i="5" l="1"/>
  <c r="C54" i="5"/>
  <c r="H54" i="5"/>
  <c r="K126" i="5"/>
  <c r="F126" i="5"/>
  <c r="G127" i="5"/>
  <c r="G128" i="5" l="1"/>
  <c r="K127" i="5"/>
  <c r="F127" i="5"/>
  <c r="C55" i="5"/>
  <c r="D56" i="5"/>
  <c r="H55" i="5"/>
  <c r="D57" i="5" l="1"/>
  <c r="H56" i="5"/>
  <c r="C56" i="5"/>
  <c r="K128" i="5"/>
  <c r="F128" i="5"/>
  <c r="G129" i="5"/>
  <c r="G130" i="5" l="1"/>
  <c r="K129" i="5"/>
  <c r="F129" i="5"/>
  <c r="C57" i="5"/>
  <c r="H57" i="5"/>
  <c r="D58" i="5"/>
  <c r="H58" i="5" l="1"/>
  <c r="C58" i="5"/>
  <c r="D59" i="5"/>
  <c r="K130" i="5"/>
  <c r="F130" i="5"/>
  <c r="G131" i="5"/>
  <c r="C59" i="5" l="1"/>
  <c r="H59" i="5"/>
  <c r="D60" i="5"/>
  <c r="G132" i="5"/>
  <c r="F131" i="5"/>
  <c r="K131" i="5"/>
  <c r="K132" i="5" l="1"/>
  <c r="G133" i="5"/>
  <c r="F132" i="5"/>
  <c r="D61" i="5"/>
  <c r="H60" i="5"/>
  <c r="C60" i="5"/>
  <c r="C61" i="5" l="1"/>
  <c r="D62" i="5"/>
  <c r="H61" i="5"/>
  <c r="G134" i="5"/>
  <c r="F133" i="5"/>
  <c r="K133" i="5"/>
  <c r="D63" i="5" l="1"/>
  <c r="H62" i="5"/>
  <c r="C62" i="5"/>
  <c r="K134" i="5"/>
  <c r="F134" i="5"/>
  <c r="G135" i="5"/>
  <c r="G136" i="5" l="1"/>
  <c r="K135" i="5"/>
  <c r="F135" i="5"/>
  <c r="C63" i="5"/>
  <c r="D64" i="5"/>
  <c r="H63" i="5"/>
  <c r="D65" i="5" l="1"/>
  <c r="H64" i="5"/>
  <c r="C64" i="5"/>
  <c r="K136" i="5"/>
  <c r="F136" i="5"/>
  <c r="G137" i="5"/>
  <c r="G138" i="5" l="1"/>
  <c r="F137" i="5"/>
  <c r="K137" i="5"/>
  <c r="C65" i="5"/>
  <c r="H65" i="5"/>
  <c r="D66" i="5"/>
  <c r="H66" i="5" l="1"/>
  <c r="C66" i="5"/>
  <c r="D67" i="5"/>
  <c r="K138" i="5"/>
  <c r="F138" i="5"/>
  <c r="C67" i="5" l="1"/>
  <c r="H67" i="5"/>
</calcChain>
</file>

<file path=xl/sharedStrings.xml><?xml version="1.0" encoding="utf-8"?>
<sst xmlns="http://schemas.openxmlformats.org/spreadsheetml/2006/main" count="11175" uniqueCount="4037">
  <si>
    <t>year</t>
  </si>
  <si>
    <t>mpibw</t>
  </si>
  <si>
    <t>mpibu</t>
  </si>
  <si>
    <t>mpile</t>
  </si>
  <si>
    <t>mpiex</t>
  </si>
  <si>
    <t>mpibc</t>
  </si>
  <si>
    <t>mpiig</t>
  </si>
  <si>
    <t>mpibw2</t>
  </si>
  <si>
    <t>mpibu2</t>
  </si>
  <si>
    <t>lksmiig</t>
  </si>
  <si>
    <t>lksmigo</t>
  </si>
  <si>
    <t>fcridx</t>
  </si>
  <si>
    <t>gfdibn</t>
  </si>
  <si>
    <t>nfdibn</t>
  </si>
  <si>
    <t>gfdir</t>
  </si>
  <si>
    <t>nfdir</t>
  </si>
  <si>
    <t>fdiavgg</t>
  </si>
  <si>
    <t>fdiavgn</t>
  </si>
  <si>
    <t>miglfsmn</t>
  </si>
  <si>
    <t>migundochighmn</t>
  </si>
  <si>
    <t>migundoclowmn</t>
  </si>
  <si>
    <t>edhci</t>
  </si>
  <si>
    <t>edhee</t>
  </si>
  <si>
    <t>rgdpmn</t>
  </si>
  <si>
    <t>capstk</t>
  </si>
  <si>
    <t>eciscore</t>
  </si>
  <si>
    <t>pciweigh</t>
  </si>
  <si>
    <t>libdem</t>
  </si>
  <si>
    <t>egaldem</t>
  </si>
  <si>
    <t>inflation</t>
  </si>
  <si>
    <t>unemr</t>
  </si>
  <si>
    <t>rgdppco</t>
  </si>
  <si>
    <t>rgdppcu</t>
  </si>
  <si>
    <t>trade</t>
  </si>
  <si>
    <t>Migration index (unweighted)</t>
  </si>
  <si>
    <t>Legal entry and stay</t>
  </si>
  <si>
    <t>Exit</t>
  </si>
  <si>
    <t>Border and land control</t>
  </si>
  <si>
    <t xml:space="preserve">Integration </t>
  </si>
  <si>
    <t>Migration index (weighted)</t>
  </si>
  <si>
    <t>MPI unweighted excluding skilled only measures</t>
  </si>
  <si>
    <t>MPI weighted excluding skilled only measures</t>
  </si>
  <si>
    <t>Skilled for the above</t>
  </si>
  <si>
    <t>MPI policy index (unweighted)</t>
  </si>
  <si>
    <t>MPI (weighted index)</t>
  </si>
  <si>
    <t>Summary</t>
  </si>
  <si>
    <t xml:space="preserve">Year </t>
  </si>
  <si>
    <t>Description</t>
  </si>
  <si>
    <t>Source</t>
  </si>
  <si>
    <t>Magnitude</t>
  </si>
  <si>
    <t>Numerical magnitude</t>
  </si>
  <si>
    <t>Policy area</t>
  </si>
  <si>
    <t>Restrictiveness</t>
  </si>
  <si>
    <t>Location</t>
  </si>
  <si>
    <t>British Ordinance 1953 established key pre-independence restrictions on entry</t>
  </si>
  <si>
    <t>Prior to 1957</t>
  </si>
  <si>
    <t xml:space="preserve">In 1953 (prior to independence), the British Immigration Ordinance defined specific categories of immigrants allowed entry into Malaya. Permanent entry was restricted to persons who:
1) could contribute “to the expansion of commerce and industry”; 
2) could provide “specialised services not available locally”; 
3) were relatives of existing "local" residents; or
4) those approved on “special compassionate grounds”. 
Intending immigrants must hold a contract of at least two years duration with a Malayan firm and earn more than a minimum salary. Thus the policy sought to exclude persons who were unskilled or unrelated to local residents (ethnic exclusion). 
Importantly, it limited free entry to federal citizens and British subjects born or ordinarily residing in Malaya - specifically excluding Chinese and Indian migrants and deeming them as 'aliens' even where they had been born and resident for generations. </t>
  </si>
  <si>
    <t>Kaur (2008)</t>
  </si>
  <si>
    <t>N/A</t>
  </si>
  <si>
    <t>Peninsula</t>
  </si>
  <si>
    <t>Repatriation was expected of colonial era migrants</t>
  </si>
  <si>
    <t>Migrants were regarded as temporary workers who would be returned home when they were not needed for labour activities. Exit was expected and mandatory during economic downturns.</t>
  </si>
  <si>
    <t>Emergency powers to combat the threat of Communism - deportation of aliens</t>
  </si>
  <si>
    <t xml:space="preserve">Emergency regulation 17C allowed for the mass deportation of undesirable foreign persons (with Chinese the main targets).
Around 31,250 Malayans were repatriated between 1948 and 1955, with almost 93% of these ethnic Chinese.  </t>
  </si>
  <si>
    <t>Chin (2016)</t>
  </si>
  <si>
    <t xml:space="preserve">Borders were porous and migrants circulated freely </t>
  </si>
  <si>
    <t>Migrants traveled freely between islands in the region and between sultanates in the pre-colonial era, and this continued largely unabated until the end of the colonial period. 'Indonesian' and Chinese migrants were generally free agents that were not discouraged by the British, while Indian migrants were indentured labour reliant on the British for transport.</t>
  </si>
  <si>
    <t xml:space="preserve">Emergency powers to combat the threat of Communism - restrictions on Chinese immigration </t>
  </si>
  <si>
    <t xml:space="preserve">Beginning in 1949, the British authorities began to restrict further Chinese immigration. Immigration control measures were introduced at all major ports for the first time, with regulations requiring passport and visa checks. Enforcement was not believed to have been very effective. </t>
  </si>
  <si>
    <t xml:space="preserve">Ethnic segregation was encouraged by colonial policies of racial prejudice. Captive Indian migrants were afforded some basic provisions tied to their employment </t>
  </si>
  <si>
    <t xml:space="preserve">Colonial policies represented the antithesis of integration - they actively preferenced foreigners over locals and segregated society along racial lines. This has had a lasting influence on migration and social policymaking since independence. Migrants born in Malaya were not automatically granted citizenship - with a policy of double jus soli applying (since 1948) that gave citizenship to the Malayan born child of two migrant parents born and living in Malaya for at least 15 years. The was widened in 1952 with the concept of delayed jus soli - a child born in Malaya with one Malayan-born parent was granted automatic citizenship. 
Strictly speaking, Indian contract workers regulated by the British were provided employment and accomodation. </t>
  </si>
  <si>
    <t>Kaur (2008); Chin (2016)</t>
  </si>
  <si>
    <t>Integration</t>
  </si>
  <si>
    <t>Naturalisation rules differed between Peninsula states and Sarawak</t>
  </si>
  <si>
    <t>Foreigners residing in Sarawak for five years could apply for naturalisation, while in the newly formed Malaysia a stricter rule applied. Naturalisation required ten years' residence, good character, renouncing any other foreign citizenship and an adequate knowledge of the Malay language.</t>
  </si>
  <si>
    <t>Chin (2017)</t>
  </si>
  <si>
    <t>Peninsula/Sarawak</t>
  </si>
  <si>
    <t>Ethnically differentiated citizenship enshrined in the Constitution</t>
  </si>
  <si>
    <t xml:space="preserve">Since its enactment, the Federal Constitution provided special treatment for ethnic Malays (Bumiputera or the indigenous peoples of Peninsular Malaysia) in terms of public service appointments, reservation of land, educational scholarships and admissions to public universities and acquisition of trade or business licenses (Article 153). That is, the benefits apply to a subset of citzens at the expense of others - ensuring not all citizens are equally under the law. Note this did not apply in Sabah or Sarawak until 1963 (partially) then 1971 (fully). </t>
  </si>
  <si>
    <t>Major change</t>
  </si>
  <si>
    <t>More restrictive</t>
  </si>
  <si>
    <t>Dual nationality prohibited for citizens on the new independent federation</t>
  </si>
  <si>
    <t>Having been allowed fully prior to 1952 and curtailed in that year to dual British citizenship only, dual nationality was effectively prohibited in independent Malaya. Persons with birthrights to other citizenships did not have to formally rescind them to gain Malayan citizenship, but any excercise of a foreign citizenship right (other than one relating to a Commonwealth country) automatically resulted in the cancellation of Malayan citizenship</t>
  </si>
  <si>
    <t>Unconditional jus soli at independence</t>
  </si>
  <si>
    <t xml:space="preserve">Unconditional jus soli policy adopted, with all persons born in Malaya after 31 August 1957 automatically granted citizenship. Special transition provisions also allowed long-term residents opportunties to obtain citizenship, with those born in Malaysia before Merdeka day and having resided there for five of past seven years, and persons born overseas but resident eight of the proceeding twelve years given a year to apply for citizenship (with the Malay language test waived). </t>
  </si>
  <si>
    <t>Ongkili (1985); Chin (2016)</t>
  </si>
  <si>
    <t>Less restrictive</t>
  </si>
  <si>
    <t>Immigration Act further tightens migration controls</t>
  </si>
  <si>
    <t xml:space="preserve">The Immigration Act of 1959 (applicable from 1 May 1959) replaced the 1953 Ordinance. It tightened family reunification by prohibiting the entry of wives and children of local residents who had been living separately for a continuous period of five years after December 1954 and children of citizens who were six years or more of age. The legislation also sought to restrict the quantity of migrants and increase their quality while safeguarding jobs for locals. </t>
  </si>
  <si>
    <t>Kaur (2004)</t>
  </si>
  <si>
    <t>National Registration Act 1959 provided for citizen identification</t>
  </si>
  <si>
    <t>The National Registration Act 1959 provided for the formal registration of persons in Malaysia and their compulsory identification (see 1960 entry)</t>
  </si>
  <si>
    <t>Bashford (2014)</t>
  </si>
  <si>
    <t>Mid-level change</t>
  </si>
  <si>
    <t>Banishment Act 1959 gave powers to expel certain non-citizens</t>
  </si>
  <si>
    <t>The Banishment Act 1959 provided formal powers for the newly independent state to  arrest, detain and expel non-citizens where it would be considered good for Malaysia</t>
  </si>
  <si>
    <t>Introduction of identity cards made salient nationality-based identification</t>
  </si>
  <si>
    <t>The introduction of registration cards in 1960 formalised the categorisation of people based on nationality and their residency/occupational status, effectively creating different classes of Malaysian</t>
  </si>
  <si>
    <t>Kaur (2008); JPN (2023)</t>
  </si>
  <si>
    <t xml:space="preserve">Citizenship eligibility tightened to exclude children of foreign persons. Naturalisation requirements also tightened by amendment act. </t>
  </si>
  <si>
    <t>Constitution Amendment Act 1962 meant that from 1.10.1962, children born to persons with no citizenship or residency attachment were no longer granted automatic citizenship (note these rules applied to Sabah/Sarawak and Singapore soon after). At least one parent had to be a citizen or resident for citizenship to be bestowed. 
The naturalisation of a foreign wife* was tightened through requirements of a two year residency period, an intention to stay permanently, and being of good character. *note special rules apply for foreign wives that didn't apply to husbands until 2010. Foreign husbands were treated to the general rules applying to foreigners with no local connections.</t>
  </si>
  <si>
    <t>Peninsula then Sabah/Sarawak/Singapore</t>
  </si>
  <si>
    <t>Immigration Act 1959/1963 amendment gave Sabah and Sarawak control over their own borders</t>
  </si>
  <si>
    <t>The state immigration offices of Sabah and Sarawak were made responsible for their own migration matters, including controlling the entry of Malaysians from Peninsula states</t>
  </si>
  <si>
    <t>IMI (2023); World Bank (1995)</t>
  </si>
  <si>
    <t>Sabah/Sarawak</t>
  </si>
  <si>
    <t>Naturalisation more restrictive in Sarawak</t>
  </si>
  <si>
    <t>Malaysia Act rules brought Sarawak into line with Peninsula states in terms of stricter naturalisation (10 years, good character, malay language test)</t>
  </si>
  <si>
    <t>Sarawak</t>
  </si>
  <si>
    <t>Ethnically differentiated citizenship partly introduced to Sabah and Sarawak</t>
  </si>
  <si>
    <t>The Borneo States joining the Federation saw their native peoples afforded priveleged access to public service positions but not the full suite of Bumiputera benefits</t>
  </si>
  <si>
    <t>Singaporeans given separate citizenship status with limited rights</t>
  </si>
  <si>
    <t xml:space="preserve">The Malaysia Act provided for citizens of Malaysia who were and were not Singapore citizens. The latter category were not allowed to vote in or engage in poltiical representation or activity in any part of the Federation other than Singapore. </t>
  </si>
  <si>
    <t>Singapore</t>
  </si>
  <si>
    <t>Singapore excluded from Malaysian Federation</t>
  </si>
  <si>
    <t>With Singapore leaving the federation, Malaysian immigration rules no longer applied to Singaporeans after applying since 1963</t>
  </si>
  <si>
    <t>Passport Act 1966</t>
  </si>
  <si>
    <t xml:space="preserve">Required all persons entering and exiting Malaysia to have a valid passport and visa. It also provided rules around wilfully assisting persons to breach the Act and the illegal possession of passports by third parties. </t>
  </si>
  <si>
    <t>Government of Malaysia (1966)</t>
  </si>
  <si>
    <t>All</t>
  </si>
  <si>
    <t>Malaysian Migration Fund Board (Sabah) established to recruit internal migrants</t>
  </si>
  <si>
    <t>Sabah sought to actively recruit migrants from Peninsula and Sarawak to meet agricultural economy needs. The results of this endeavour were poor, leading to recruitment from Indonesia instead.</t>
  </si>
  <si>
    <t>Sayed Mahadi (2014)</t>
  </si>
  <si>
    <t>Minor change</t>
  </si>
  <si>
    <t>Sabah</t>
  </si>
  <si>
    <t>Employment Restriction Act 1968 introduced work permit system for non-citizens</t>
  </si>
  <si>
    <t>Admittance to the labour market for non-citizens required the possession of work permits or labour contracts. The system also hoped to limit permits to skilled non-citizens who would benefit the country economically. It also meant that foreign persons who had not taken out citizenship were effectively forced to leave or be repatriated. Under these rules, less-skilled Indonesian migrants continued to head for Malaysia as they were not classified as foreigners.</t>
  </si>
  <si>
    <t>Major change (but applying to few)</t>
  </si>
  <si>
    <t>Race riots and greater ethnic imbalances</t>
  </si>
  <si>
    <t>The race riots of May 1969 were a watershed moment in Malaysian politics, with lasting implications for relations between various citizen groups. The ethnically differentiated citizenship concept was taken to much greater heights, with Malays taking greater political and economic control (see NEP 1971)</t>
  </si>
  <si>
    <t>Milne (1976)</t>
  </si>
  <si>
    <t>New Economic Policy reshaped the economic landscape for different citizenship categories</t>
  </si>
  <si>
    <t xml:space="preserve">The New Economic Policy (1971-75) sought to quell ethnic unrest by ensuring opportunities for the Bumiputra were enhanced and priveleged to an even greater degree vis-à-vis other non-Malay citizens and foreign persons. Key measures included government interventions to promote increased Malay ownership of capital, managerial employment, education and urbanisation. This sparked some additional emigration (particularly of skilled Chinese), though in relatively modest numbers. </t>
  </si>
  <si>
    <t>Milne (1976), Lee (2017)</t>
  </si>
  <si>
    <t>Ethnically differentiated citizenship fully applied in Sabah and Sarawak</t>
  </si>
  <si>
    <t xml:space="preserve">The ethnically differentiated citizenship apporach under Article 153 of the Constitution was fully extended to apply to natives from Sabah and Sarawak. From this point onwards, all Malaysian states had unified discriminatory citizenship categories </t>
  </si>
  <si>
    <t>National Culture Policy emphasised assimilation to Malay culture</t>
  </si>
  <si>
    <t xml:space="preserve">NCP was launced to give centrality to the Malay culture and Islam in the national identity, with other ethnic elements only accepted. It represented an assimiliation culture based around Malay cultural supremacy. </t>
  </si>
  <si>
    <t>Lee (2017)</t>
  </si>
  <si>
    <t>Filipino refugees welcomed in Sabah</t>
  </si>
  <si>
    <t>An accelerated inflow of refugees associated with the civil conflict in the Philippines was welcomed by Sabah Chief Minister Tun Mustapha. While their legal status has never been fully resolved and has encountered some difficulties with subsequent administrations (see below), they were given work permits (rare in the case of refugees) and have been lasting beneficiaries of this accomodated entry. Note 1972 was the year that the permits granting them stay were officially granted</t>
  </si>
  <si>
    <t>Filipino refugees accomodated in Sabah</t>
  </si>
  <si>
    <t xml:space="preserve">Filipino refugees during this period were provided with assitance to settle in villages, for basic infrastructure and to obtain livelihood opportunities (assistance from the federal and state authorities together with UNHCR). </t>
  </si>
  <si>
    <t>Communique with China confirming mutual non-recognition of dual nationality</t>
  </si>
  <si>
    <t>Complementing Malaysia's existing policy of citizenship forfeiture upon use of foreign citizenship rights, China acknowledged that Malaysian Chinese granted Malaysian citizenship forfeited their rights to PRC citzenship.</t>
  </si>
  <si>
    <t>Negligible</t>
  </si>
  <si>
    <t>No change</t>
  </si>
  <si>
    <t>First Vietnamese refugee boats arrive; transit camps established</t>
  </si>
  <si>
    <t xml:space="preserve">Malaysia provided refuge but not resettlement to around 255,000 Vietnamese refugees between 1975 and 2005. Transit camps were operated up until 1996. </t>
  </si>
  <si>
    <t>United Nations (1996)</t>
  </si>
  <si>
    <t>Illegal migration begins to become unwelcome - government begins raids to stem the flow</t>
  </si>
  <si>
    <t>Migration numbers became so large as to perturb the general public, particularly in the state of Johor as a major entry point to the Peninsula. In response, the government conducted raids of contruction and agriculture sites, albeit with little meaningful success in addressing the illegal immigrant issue.</t>
  </si>
  <si>
    <t>Kassim (1987)</t>
  </si>
  <si>
    <t>Illegal migration first becomes a parliamentary issue</t>
  </si>
  <si>
    <t xml:space="preserve">The leader of DAP and then leader of the opposition in Parliament began relentlessly raising the issue of illegal migration. </t>
  </si>
  <si>
    <t>Dual nationality cancelled for exercise of any foreign citizenship right - including Commonwealth countries</t>
  </si>
  <si>
    <t xml:space="preserve">To provide for universal prohibition of dual nationality, the exemption for Commonwealth countries was removed via constituional amendment. </t>
  </si>
  <si>
    <t>Task Force VII established to manage the Vietnamese refugee situation</t>
  </si>
  <si>
    <t xml:space="preserve">A high level committee of civil service, army and police personnel was established to help control the influx of refugees, despite UNHCR being responsible for their transit livelihoods. </t>
  </si>
  <si>
    <t>Haji Ahmad (1979)</t>
  </si>
  <si>
    <t>Private Employment Agency Act 1981 - licence for labour recruitment agencies</t>
  </si>
  <si>
    <t>Introduced mainly for domestic employment and for Malaysian emigrants, this Act required the licensing and registration of labour recruitment agents. Early on few registered and illegal operations were common.</t>
  </si>
  <si>
    <t>ILO (2016)</t>
  </si>
  <si>
    <t>Formation of the Committee for the Recruitment of Foreign Workers</t>
  </si>
  <si>
    <t>A government committee was formed in July 1982 to consider and approve applications from recruitment agencies and businesses regarding the need for foreign workers</t>
  </si>
  <si>
    <t>Devadason &amp; Chan (2014)</t>
  </si>
  <si>
    <t>Government's Chinese coalition partner joins calls for immigration controls</t>
  </si>
  <si>
    <t>Reflecting the more restrictive turn of public debate particularly among Chinese communities, the MCA joined the opposition DAP in calls for policies tackling illegal immigration</t>
  </si>
  <si>
    <t xml:space="preserve">Government policy on foreign worker recruitment developed - but weakly implemented </t>
  </si>
  <si>
    <t xml:space="preserve">Guidelines on the recruitment of foreign workers were developed in 1984, aimed at encouraging the legal, temporary recruitment of foreign workers and reducing the number of illegal immigrants. The guidelines specified permitted source countries for foreign labour, sectors and general conditions under which foreign labour could be engaged, recruitment procedures including levies, bond, types of visa, etc., and eligibility, rights, and responsibilities of foreign workers and employers. However, efforts to implement these were patchy and enforcement was timid during the remainder of the 1980s. </t>
  </si>
  <si>
    <t>Kassim et al. (2014)</t>
  </si>
  <si>
    <t xml:space="preserve">Medan agreement - first bilateral agreement on foreign worker recruitment agreed with Indonesia </t>
  </si>
  <si>
    <t>The Medan Agreement was the first serious effort to manage illegal migration, attempting bilateral cooperation with the leading source country. The agreement formalised that Indonesian labour must be hired through official channels (via the Ministry of Home Affairs, Ministry of Labour and the Immigration Department of Malaysia and the Indonesian Ministry of Manpower). The Indonesian Manpower Ministry would recruit workers and facilitate their entry into Malaysia by organising travel documents and exempting them from exit tax. The agreement covered agriculture workers only initially but was soon after extended to domestic workers (maids).</t>
  </si>
  <si>
    <t>MoU with the Philippines for recruitment of domestic workers</t>
  </si>
  <si>
    <t xml:space="preserve">The Medan Agreement was followed in the same year by an agreement for Filipino domestic workers. </t>
  </si>
  <si>
    <t>Del Carpio et al. (2013)</t>
  </si>
  <si>
    <t>National campaign against illegal immigration - with Task Force VII redeployed to patrol Malaysian waters</t>
  </si>
  <si>
    <t>A nationwide campaign was launched by the Home Affairs Minister in Sept. 1985 to tackle illegal immigration. Task force VII was given enhanced powers and redeployed to stop illegal boat landings. RELA was operationalised into helping and the public was encouraged to report suspected illegal migrants. Raids, arrests and deportations followed.</t>
  </si>
  <si>
    <t>Kaur (2015); Kassim (1987)</t>
  </si>
  <si>
    <t>First regularisation exercise for illegal workers</t>
  </si>
  <si>
    <t>The first regularisation exercise for voluntary legalisation of foreign workers was reportedly in 1985</t>
  </si>
  <si>
    <t>Permission given/required to hire foreign workers from Bangladesh (plantation) and Thailand (construction and plantation)</t>
  </si>
  <si>
    <t>MoUs with Bangladesh and Thailand to recruit foreign workers in selected industries</t>
  </si>
  <si>
    <t>Del Carpio et al. (2013); Sayed Mahadi (2014)</t>
  </si>
  <si>
    <t>Temporary ban on foreign labour recruitment</t>
  </si>
  <si>
    <t>A shortlived ban on foreign labour recruitment overturned in the face of an economic downturn.</t>
  </si>
  <si>
    <t>Kaur (2014)</t>
  </si>
  <si>
    <t>** Freeze reversal score **</t>
  </si>
  <si>
    <t>See below</t>
  </si>
  <si>
    <t>Subsequent regularisation exercise for illegal workers</t>
  </si>
  <si>
    <t>The second regularisation exercise for voluntary legalisation of foreign workers reportedly followed a brief attempt at banning. This perhaps pertained to the legalisation of foreign workers in the plantation sector for Indonesians (referenced in Del Carpio)</t>
  </si>
  <si>
    <t>First locals charged for assisting illegal immigrants</t>
  </si>
  <si>
    <t xml:space="preserve">While technically the harbouring or trafficking of illegal immigrants was punishable under the Internal Security Act (prior to 1957), locals were only being charged with such offenses as of March 1988. </t>
  </si>
  <si>
    <t>Abdul Aziz et al (1999)</t>
  </si>
  <si>
    <t>Federal authorities assume control of Filipino settlements in Sabah</t>
  </si>
  <si>
    <t>Fearing that these settlements could become a hub supporting illegal migrants (and a security risk), the Federal Government took control with a Special Federal Task Force</t>
  </si>
  <si>
    <t xml:space="preserve">Permanent residence opportunities curtailed for Indonesians </t>
  </si>
  <si>
    <t xml:space="preserve">As part of efforts to regularise migrants, the unofficial practice of preferential residency (3-6 month application period) for Indonesian migrants reportedly ended. </t>
  </si>
  <si>
    <t>Nah (2012)</t>
  </si>
  <si>
    <t>Major deportation and re-entry regularisation programme for the agricultural sector</t>
  </si>
  <si>
    <t>On 4 January 1989, the Malaysian and Indonesian governments undertook a week-long regularisation programme of Indonesian agriculture workers. Workers were taken to Malacca and deported to Sumatra (Indonesia), where they were issued work permits and returned legally. The process was expensive to both employers and workers so was avoided by an estimated two-thirds of illegals. This followed the cancellation of the Medan agreement.</t>
  </si>
  <si>
    <t>World Bank (1995)</t>
  </si>
  <si>
    <t>Program Pemulihan Pendatang Tanpa Izin allowed voluntary regularisation of Indonesian agriculture workers</t>
  </si>
  <si>
    <t xml:space="preserve">From January 1989 until May 1991, the voluntary regularisation of lndonesian plantation workers was encouraged (no longer requiring deportation). Those who chose not to register were threatened with deportation if caught.  The original regularisation was to last six months but was extended by 10 months and 12 months consecutively after. </t>
  </si>
  <si>
    <t>Abdul Aziz et al (1999); Aidcom (1999)</t>
  </si>
  <si>
    <t>Increased threats of deportation</t>
  </si>
  <si>
    <t>Accompanying the regularisation exercise were increasing threats of deportation, though major actions to carry out this threat were launched after the grace period (see below)</t>
  </si>
  <si>
    <t>Freeze on hiring of Indonesian workers</t>
  </si>
  <si>
    <t>Hiring of Indonesian migrants was temporarily suspended in January</t>
  </si>
  <si>
    <t>Sayed Mahadi (2014); Devadason &amp; Chan (2014)</t>
  </si>
  <si>
    <t>UMNO incursion into Sabah and allegations of Project IC/M</t>
  </si>
  <si>
    <t xml:space="preserve">While never officially acknowledged or proven, there is a substantive body of evidence alleging that UMNO's incursion into Sabah was followed by systematic naturalisation of Muslim Indonesians and Filipinos as 'Malays' or 'other Bumiputeras' to alter the demographic composition in favour of the party. Identity cards became easily obtainable for these preferred groups in an unofficial liberalisation of naturalisation policy specific to Sabah. </t>
  </si>
  <si>
    <t>Sadiq (2005); Malaysia Today (2023)</t>
  </si>
  <si>
    <t>** Amnesty/regularisation reversal score **</t>
  </si>
  <si>
    <t>End of 1989 amnesty</t>
  </si>
  <si>
    <t>Bangsa Malaysia - revised cultural policy</t>
  </si>
  <si>
    <t xml:space="preserve">As part of its Vision 2020 ambitions, Malaysia aspired to becoming a nation with a shared collective identity. Implications for cultural policy remain contested today, though PM Mahathir argued at the time that allegience to Malaysia neet not involve the loss of ethnic identity. Nonetheless it was a slight departure from Malay centrality in terms of cultual plurality while not suggesting any great weakening of the cultural compact. </t>
  </si>
  <si>
    <t>Ishak (2014); Lee (2017)</t>
  </si>
  <si>
    <t>EPF introduced - but not for foreign workers</t>
  </si>
  <si>
    <t xml:space="preserve">The Employee Provident Fund Act 1991 established a mandatory pension scheme for Malaysian workers - with co-contributions from employees and employers. However, the scheme was only voluntary for migrants and remains so to this date. At the time of introduction, migrants and locals had equal co-contribution rights if the migrant volunteered to contribute, though it is unlikely circumstances (or employers) supported this. This effectively excluded them from the scheme and created a wedge between the costs of employing locals and foreigners. This remains an important incentive to hire foreign workers.  </t>
  </si>
  <si>
    <t xml:space="preserve">Policy on 'guest/non-traditional source workers' announced </t>
  </si>
  <si>
    <t xml:space="preserve">The Cabinet Committee on Foreign Workers was established and announced a five year policy on foreign workers, including equal wages and benefits as locals (other than EPF), legalisation of agriculture and construction workers plus case-by-case consideration for manufacturing and services sector applications. This was supported by greater enforcement activities and the introduction of levies later that year. Each of these measures is detailed separately below (this entry is a summary and the rating reflects the overall policy intent). </t>
  </si>
  <si>
    <t>Chin (2002); Kaur (2015)</t>
  </si>
  <si>
    <t>Various</t>
  </si>
  <si>
    <t xml:space="preserve">Mixed </t>
  </si>
  <si>
    <t>Agricutlural and construction migrants legalised, manufacturing and services partly liberalised</t>
  </si>
  <si>
    <t>The policy thrust may have been begrudging and about management, but the resulting implementation was undoubtedly the temporary (five-year) legalisation of migrant workers across a range of sectors. Indeed even in the case by case sectors foreign workers numbers grew dramatically in a liberalising manner. The temporary visas were intially for one to two years only and only selected sectors (restaurants, gas stations and small factories) were initially allowed.</t>
  </si>
  <si>
    <t>Chin (2002); World Bank (1995)</t>
  </si>
  <si>
    <t>Levies introduced for legal hiring of migrant workers</t>
  </si>
  <si>
    <t>In an effort to discourage hiring foreign workers, levies were applied for the first time. Rates varied by sector and by skills but were not based on labour market needs or any meaningfully disclosed measure. They had more of an effect in discouraging legalisation than immigrant demand. 
Rates (note all low to high skill): 
Agriculture and services: RM720; RM540; RM360 
Construction and manufacturing: RM900; RM600; RM420</t>
  </si>
  <si>
    <t>Chin (2002); Del Carpio et al. (2013)</t>
  </si>
  <si>
    <t>including skilled</t>
  </si>
  <si>
    <t>Levies are a legal entry measure but their implications were predominantly integration, as reflected here separately</t>
  </si>
  <si>
    <t>Near equal conditions for foreign workers</t>
  </si>
  <si>
    <t xml:space="preserve">The stated policy was that employers were to provide foreign workers with equal wages and benefits as locals, to discourage their hiring as replacements. Employers were also required to first advertise a position and liaise with local recruitment agencies and only if no local could be suitably hired then an application to the government for a foreign worker hire could be done, with the process then handled through official channels. This was undermined by the EPF announcement and weak enforcement, but the intent was for equality. </t>
  </si>
  <si>
    <t>Amnesty for employers to register foreign workers</t>
  </si>
  <si>
    <t xml:space="preserve">Employers were offered an amnesty to voluntarily register foreign workers at the cost of a small fine. </t>
  </si>
  <si>
    <t>Gurowitz (2000)</t>
  </si>
  <si>
    <t>Regularisation of illegal domestic workers</t>
  </si>
  <si>
    <t>Between Nov 91 and Jun 92, domestic maids were able to be regularised</t>
  </si>
  <si>
    <t>Aidcom (1999)</t>
  </si>
  <si>
    <t xml:space="preserve">Operasi (Ops) Nyah I (Operation Go Away/expunge) launched to prevent illegal immigrants </t>
  </si>
  <si>
    <t>Part I of what became a two-pronged programme seeking to stop illegal immigrants, Ops Nyah I formed the preventative, coastal surveillance arm (launched in December)</t>
  </si>
  <si>
    <t>Expatriate employment opportunities improved</t>
  </si>
  <si>
    <t>Simpler procedures were introduced for hiring expatriates, foreign trainers and instructors were now allowed and long term visit passes were simpler to obtain for expatriates and spouses.</t>
  </si>
  <si>
    <t>BNM annual report (1991)</t>
  </si>
  <si>
    <t>Skilled</t>
  </si>
  <si>
    <t>Expatriate integration policies improved</t>
  </si>
  <si>
    <t xml:space="preserve">Easier employment opportunities for expatriate spouses and foreign schools established for their children. </t>
  </si>
  <si>
    <t>Regularisation extended to construction workers</t>
  </si>
  <si>
    <t xml:space="preserve">By popular demand, regularisation was also allowed for illegal construction workers in the first half of 1992. </t>
  </si>
  <si>
    <t>Ops Nyah II to expel illegal migrants</t>
  </si>
  <si>
    <t>Ops Nyah II had similar objectives to Ops Nyah I but focused on expelling migrants already in Malaysia (launched in June)</t>
  </si>
  <si>
    <t>New foreign workers temporarily banned</t>
  </si>
  <si>
    <t>To complement enforcement efforts, fresh hires were temporarily banned in the second half of 1992</t>
  </si>
  <si>
    <t>Permission to recruit manufacturing and services workers from selected countries</t>
  </si>
  <si>
    <t>Government officially allowed workers in these sectors (recreation and resort workers) to be recruited from Indonesia, Thailand, Philippines, Bangladesh and Pakistan</t>
  </si>
  <si>
    <t>To count temporary amnesities as a shock with no longer term impact on restrictiveness, a reversal score is applied to the following year</t>
  </si>
  <si>
    <t>To count temporary freeze years as a shock with no longer term impact on restrictiveness, a reversal score is applied to the following year</t>
  </si>
  <si>
    <t xml:space="preserve">Less restrictive </t>
  </si>
  <si>
    <t>Foreign workers excluded from the social security scheme</t>
  </si>
  <si>
    <t xml:space="preserve">Under the Employees’ Social Security Act with effect from 1 April, foreign workers were no longer beneficiaries of Malaysia's mandatory system of insurance for workplace injury and general invalidity. They had notionally been eligible for the scheme since its establishment in 1971 on the Peninsula and 1987 in East Malaysia. This added to the EPF wedge in the costs of hiring a local and foreign worker. </t>
  </si>
  <si>
    <t>(Mohamad Amin, Abdul Aziz, and Ab Hamid 2017)</t>
  </si>
  <si>
    <t>Short-lived freeze on foreign worker recruitment</t>
  </si>
  <si>
    <t>Recruitment was again suspended in April, but by June it was lifted for manufacturing after hefty protests. It was lifted sector by sector thereafter on a case-by-case basis. It has ulitmately been suggested that the ban only served to increase illegal recruitment channels.</t>
  </si>
  <si>
    <t>World Bank (1995); Gurowitz (2000)</t>
  </si>
  <si>
    <t>Foreign workers required to pay income tax</t>
  </si>
  <si>
    <t>Foreign workers earning within a certain income range were required to pay income taxes equivalent to Malaysians, as they were making use of infrastructure too.</t>
  </si>
  <si>
    <t>Levy transferred to workers</t>
  </si>
  <si>
    <t>Originally the levy was payable by employers, but from 1993 it was able to be passed on to workers. This changed very little as employers typically passed it on anyway</t>
  </si>
  <si>
    <t>Kanapathy (2004)</t>
  </si>
  <si>
    <t xml:space="preserve">Another freeze on foreign worker recruitment </t>
  </si>
  <si>
    <t xml:space="preserve">Recruitment again suspended in January 1994. This resulted in complaints - this time from employers whose needs had already been certified under recruitment policies but were now not allowed workers. The government then allowed certified employers to hire illegal workers from detention camps and then by lifting the recruitment ban on the skilled foreign workers needed by manufacturers. By May, unskilled agricultural workers were allowed again despite the ban remaining as government-owned rubber and plantation interests were suffering. </t>
  </si>
  <si>
    <t xml:space="preserve">One stop shop for foreign worker recruitment established </t>
  </si>
  <si>
    <t xml:space="preserve">By October the mood had shifted, with the government responding to employer concerns about processing delays. The Task Force on Foreign Labour (under the Home Affairs ministry) was established to streamline immigration and employment processes, including permits, levy collection and deportation processes. Note domestic worker applications were returned to the Immigration Department by Dec 95 due to heavy workload. </t>
  </si>
  <si>
    <t>Chin (2002); Kaur (2015); Aidcom (1999)</t>
  </si>
  <si>
    <t>Recruitment agencies banned from migrant facilitation - permanently then not at all</t>
  </si>
  <si>
    <t xml:space="preserve">A ban on recruitment agency placement of migrant workers was undertaken in August 1995 (all sectors except for domestic work). The Task Force was made the sole recruiter of agents in October. However, the prohibition was later lifted when their use had been declared an 'unstoppable trend'. </t>
  </si>
  <si>
    <t>Abdul Aziz et al (1999); ILO (2016); Kanapathy (2004)</t>
  </si>
  <si>
    <t>Brain Gain scheme introduced to encourage return migation of skilled workers</t>
  </si>
  <si>
    <t xml:space="preserve">The first policy of its kind, the Brain Game scheme sought to encourage return migration of Malaysian expatriates. It was not very successful due to wage disparities and ultimately abandoned in 1998. </t>
  </si>
  <si>
    <t>National policy on foreign worker reliance</t>
  </si>
  <si>
    <t xml:space="preserve">The 1995/96 Economic Report expressed an explict national policy regarding the reliance on foreign low-skilled labour to address temporary shortages and fuel growth. </t>
  </si>
  <si>
    <t>Levy increase</t>
  </si>
  <si>
    <t xml:space="preserve">Levies for contruction and manufacturing sectors were increased from a maximum of RM900 (which applied to the majority of workers) to RM1200 for all workers regardless of skill category. The maximum levy for unskilled services workers was applied generally (RM720), while the lower general levy rate for agricultural workers was extended to all agricultural workers (RM360). </t>
  </si>
  <si>
    <t>Del Carpio et al (2013)</t>
  </si>
  <si>
    <t>Hari raya amnesty for Indonesian workers</t>
  </si>
  <si>
    <t xml:space="preserve">31 January - illegal workers could return to Indonesia for Hari Raya and return legally, at the cost of RM1,000 for their permit, fingerprining and travel tickets. </t>
  </si>
  <si>
    <t>Employers encouraged to hire detainees</t>
  </si>
  <si>
    <t>Attempts to re-employ detained workers as maids in June that were completely unsuccessful as most migrants preferred manufacturing opportunities</t>
  </si>
  <si>
    <t xml:space="preserve">Another amnesty and regularisation exercise </t>
  </si>
  <si>
    <t xml:space="preserve">Another amnesty to legalise foreign workers was granted from late in the year, this time for the collective of aforementioned countries. Again costs were involved (around RM300 in total - so greatly discounted). </t>
  </si>
  <si>
    <t>Kanapathy (2004); Kassim &amp; Zin (2011); Chin (2002)</t>
  </si>
  <si>
    <t>Additional enforcement activities following amnesty</t>
  </si>
  <si>
    <t>Further work under Ops Nyah II, a joint army-police security sweep, the formation of 16 enforcement teams and RM 10 million allocated to build detention centres</t>
  </si>
  <si>
    <t>Ban on the hiring of Bangladeshi workers</t>
  </si>
  <si>
    <t>After scandals arose regarding the exploitation of Bangladeshi workers by consular officials, a ban on further recruitment was put in place.</t>
  </si>
  <si>
    <t>Freeze on hiring workers other than domestic maids</t>
  </si>
  <si>
    <t xml:space="preserve">In January 1997, a freeze on hiring in all sectors but domestic workers came into effect. </t>
  </si>
  <si>
    <t>Immigration Act amendments to impose heavier penalities on illegal migration</t>
  </si>
  <si>
    <t>The amendment provided for employers employing illegals to be imprisoned for a maximum of 5 years or fined up to RM50,000 per worker. Those found harbouring or abetting the act can be fined between RM30,000 and RM 100,000, jailed between 10-20 years and given a maximum of 6 strokes of caning. The amended act also permits illegal workers who return after deportation to be given 6 strokes of rotan, fined RM1000 or jailed up to 5 years or both.</t>
  </si>
  <si>
    <t>Abdul Aziz et al (1999); Kanapathy (2004)</t>
  </si>
  <si>
    <t>Task Force abandoned due to ineffectiveness</t>
  </si>
  <si>
    <t>The Task Force was abandoned in March and its functions transferred to a division in the Immigration Department</t>
  </si>
  <si>
    <t>Foreign worker regularisation programme in Sabah</t>
  </si>
  <si>
    <t xml:space="preserve">A regularisation exercise specific to Sabah undertaken between March and August </t>
  </si>
  <si>
    <t>Kanapathy (2004); Sayed Mahadi (2014)</t>
  </si>
  <si>
    <t>Total ban on hiring foreign workers during Asian Financial Crisis aftermath</t>
  </si>
  <si>
    <t xml:space="preserve">With maids completing the set, new recruitment of foreign workers was banned from August 1997 until October 1998. There were exceptions - it lasted only a month for domestic workers and for island service workers. Workers could either be returned home or redeployed in plantation, where needs remained during the crisis. </t>
  </si>
  <si>
    <t xml:space="preserve">Kanapathy (2004); </t>
  </si>
  <si>
    <t>Length of stay for existing workers increased</t>
  </si>
  <si>
    <t>Accompanying the ban on new hires, existing migrants could have their stay extended for up to 7 years in plantations and 6 in manufacturing</t>
  </si>
  <si>
    <t xml:space="preserve">Increased border partrols </t>
  </si>
  <si>
    <t xml:space="preserve">To protect local jobs and enforce the new recruitment ban, border patrol efforts were increased under Ops Pintu; which focussed quite heavily on domestic workers. </t>
  </si>
  <si>
    <t>Kanapathy (2004); Aidcom (1999)</t>
  </si>
  <si>
    <t>Foreigner' label applied to birth certificates of migrant children</t>
  </si>
  <si>
    <t xml:space="preserve">As part of efforts to discriminate between the children of citizens and non-citizens, the birth certificates began to be systematically labelled 'foreigner'. </t>
  </si>
  <si>
    <t>Allerton (2018)</t>
  </si>
  <si>
    <t>Repatriation fears but instead a policy of contracts not being renewed</t>
  </si>
  <si>
    <t xml:space="preserve">As the crisis hit, widespread reports raised alarm that the government was planning a mass repatriation exercise to protect local workers. Instead, it announced around 200,000 construction workers would likely be laid off by their employers and around 700,000 other foreign workers would not have their contracts renewed upon termination. These workers were expected to leave gradually over a period of years, or could be redeployed in plantations. </t>
  </si>
  <si>
    <t>Pillai (1999); Aidcom (1999)</t>
  </si>
  <si>
    <t>Levy increase for manufacturing, construction and services</t>
  </si>
  <si>
    <t>The levy for foreign workers in these three sectors was raised to RM1500. It remained at RM360 for agriculture and domestic workers.</t>
  </si>
  <si>
    <t>Aidcom (1999); Del Carpio et al. (2013)</t>
  </si>
  <si>
    <t>OPS Bersepadu increased Malacca strait border patrols and RELA deployed to combat illegals</t>
  </si>
  <si>
    <t xml:space="preserve">Increased patrolling efforts were carried out in February and March 1998 as the financial crisis was expected to trigger increased activity. </t>
  </si>
  <si>
    <t>Employment Act amendment to terminate foreigners first</t>
  </si>
  <si>
    <t>The minimum benefits of employment for migrant workers are basically found in the Employment Act 1955, the Labour Ordinance of Sabah and the Labour Ordinance of Sarawak. The provisions which are relevant to migrant workers are similar in all three statutes. In the event of redundancy, the employer may terminate the employment of a local worker only after it has first terminated the employment of all migrant workers employed in a similar capacity as that of the local worker. The law provides that the employer cannot terminate the employment of a local worker for the purpose of employing a migrant worker. This provision was added on August 1, 1998 when Malaysia was in the midst of the AFC, purportedly to protect Malaysian citizens against unemployment.</t>
  </si>
  <si>
    <t>EPF contributions mandatory for foreign workers</t>
  </si>
  <si>
    <t xml:space="preserve">As an additional measure to protect local workers against foreign hiring, contributions to EPF were made mandatory for foreign workers. </t>
  </si>
  <si>
    <t>Revised MoU with Indonesia</t>
  </si>
  <si>
    <t>A revised MoU came into place but did not capture domestic workers. The terms of this agreement are not clear</t>
  </si>
  <si>
    <t>Varia (2004)</t>
  </si>
  <si>
    <t>Amnesty on arrest for those volunteering to return home</t>
  </si>
  <si>
    <t xml:space="preserve">Offered a penalty waiver for illegal immigrants prepared to voluntarily go to their embassy and organise a one-way ticket home. </t>
  </si>
  <si>
    <t>MM2H scheme introduced to encourage wealthy retirees</t>
  </si>
  <si>
    <t>MM2H is an initiative to encourage non-citizens - those with enough income and assets to fund their own stay in Malaysia - to retiree in Malaysia on ten-year multiple-entry Social Visit Passes</t>
  </si>
  <si>
    <t>Ormond &amp; Nah (2019)</t>
  </si>
  <si>
    <t>Levies lowered in the previously raised sectors</t>
  </si>
  <si>
    <t>Levies for construction, manufacturing and services were lowered from RM1500 to RM1200, reversing the increase for two of the three sectors</t>
  </si>
  <si>
    <t>Reversal of previous exit amnesty</t>
  </si>
  <si>
    <t xml:space="preserve">Recruitment of Sri Lanka workers allowed for manufacturing </t>
  </si>
  <si>
    <t>From October, Sri Lanka became an additional source country for the manufacturing sector</t>
  </si>
  <si>
    <t xml:space="preserve">Devadason &amp; Chan (2014); </t>
  </si>
  <si>
    <t xml:space="preserve">EPF mandatory contributions and employer contribution dropped </t>
  </si>
  <si>
    <t xml:space="preserve">EPF was no longer mandatory for foreign workers and EPF employer contributions where foreign workers elect to contribute were slashed from 12% of wages to RM5 per month. This restored/reinforced the cost incentive for employers to preference migrants </t>
  </si>
  <si>
    <t>Brain Gain scheme reintroduced to encourage return migation of skilled workers</t>
  </si>
  <si>
    <t>Relaunch of brain gain scheme to attract diaspora returnees</t>
  </si>
  <si>
    <t>Kanapathy (2004); Embassy of Malaysia, Helsinki (2009)</t>
  </si>
  <si>
    <t>Ban on intake of Bangladeshis</t>
  </si>
  <si>
    <t>Following clashes with locals, new hiring of Bangladeshi workers was halted</t>
  </si>
  <si>
    <t>Maximum work permit reduced from five to three years</t>
  </si>
  <si>
    <t>As another measure to convey temporariness of foreign workers, the maximum work permit was reduced from five to three years…temporarily (from October)</t>
  </si>
  <si>
    <t>Kaur (2015); Sayed Mahadi (2014)</t>
  </si>
  <si>
    <t>929 declaration' of Islamic state</t>
  </si>
  <si>
    <t>Prime Minister Mahathir declared Malaysia was an Islamic State, which while not involving any formal policy shifts, represented a significant blow to multi-faith and racial harmony</t>
  </si>
  <si>
    <t>Lim Kit Siang archives</t>
  </si>
  <si>
    <t>MM2H scheme redesigned to encourage wealthy expatriate migration</t>
  </si>
  <si>
    <t>MM2H is an initiative to encourage non-citizens - those with enough income and assets to fund their own stay in Malaysia - to make Malaysia their second home on ten-year multiple-entry Social Visit Passes</t>
  </si>
  <si>
    <t>Immigration Act amendments to introduce further penalities for aiding illegal migrants</t>
  </si>
  <si>
    <t>The Act was amended to introduce severe sanctions (including mandatory whipping of the cane) for transporting, employing, forging documents for and harbouring illegal foreign workers. This represented the beginning of a zero tolerance policy on illegal migrants. [Immigration Amendment Act 2002 - 1 August]</t>
  </si>
  <si>
    <t>Kassim (2017)</t>
  </si>
  <si>
    <t>Foreign worker tensions and increased repatriation efforts directed at Indonesians</t>
  </si>
  <si>
    <t xml:space="preserve">In January the government announced increased efforts to repatriate illegal foreign workers in Malaysia. The impetus was growing discontent with Indonesians in particular following riots in Negri Sembilan and Cyberjaya and increasing securitisation of workers as a threat. </t>
  </si>
  <si>
    <t>Liow (2002)</t>
  </si>
  <si>
    <t>Maximum work permit decision effectively reversed</t>
  </si>
  <si>
    <t xml:space="preserve">By February (about 4 months later) the government changed its policy from three years maximum to '3+1+1' (i.e. two one year extensions). </t>
  </si>
  <si>
    <t>Devadason &amp; Chan (2014); Sayed Mahidi (2014)</t>
  </si>
  <si>
    <t>Ban on recruitment of Indonesian workers</t>
  </si>
  <si>
    <t xml:space="preserve">On 24 January, Deputy PM Badawi announced the recruitment of new Indonesian workers was under a temporary halt (in all but the domestic services sector) and it was time for Indonesians to be replaced to other nationalities (see next). </t>
  </si>
  <si>
    <t>Devadason &amp; Chan (2014); Liow (2003)</t>
  </si>
  <si>
    <t>Hire Indonesians Last policy</t>
  </si>
  <si>
    <t xml:space="preserve">Amid rising tensions between Indonesian workers demanding better working conditions and a government worried about illegal migrants taking local jobs, Mahathir announced the 'Hire Indonesians Last' policy in recognition of a need to diversify the migration intake. </t>
  </si>
  <si>
    <t>Sayed Mahidi (2014); Liow (2002)</t>
  </si>
  <si>
    <t>Another amnesty programme to repatriate illegals</t>
  </si>
  <si>
    <t xml:space="preserve">Though estimates vary, this was reportedly the largest voluntary (without penalty) repatriation of illegal foreign workers to that point. Some estimates put the number at between 430,000-600,000; others at up to 1.5 million. Lasted from March to July. The chaotic effort has been described as a humanitarian crisis. </t>
  </si>
  <si>
    <t>Kaur (2015); World Bank (2019)</t>
  </si>
  <si>
    <t>Recruitment of Cambodians in the agriculture, manufacturing and construction sectors</t>
  </si>
  <si>
    <t xml:space="preserve">From July, Cambodian workers were allowed in several of the key sectors, supporting diversification efforts. </t>
  </si>
  <si>
    <t>Approval for workers from Uzbekistan, Kazakhstan and Turkmenistan</t>
  </si>
  <si>
    <t xml:space="preserve">Workers from these three countries were also allowed to be hired </t>
  </si>
  <si>
    <t xml:space="preserve">Sayed Mahidi (2014) </t>
  </si>
  <si>
    <t>VET certified workers allowed to extend their stay</t>
  </si>
  <si>
    <t xml:space="preserve">Low-skilled workers certified by the national vocational training provider could extend their stay from five to ten years. </t>
  </si>
  <si>
    <t>Access to education severely curtailed by documentary proof burden</t>
  </si>
  <si>
    <t xml:space="preserve">Children of foreign workers (who are strictly illegal as family is not permitted to accompany them and pregnancy is grounds for deportation) in states where family migration was more common (such as Sabah) were generally permitted a public education, albeit at higher cost (see above). In 2002 however, the government required the presentation of 'non-foreign' birth certificates compulsory on enrolment, effectively excluding all migrant children from an education. </t>
  </si>
  <si>
    <t>Sayed Mahidi (2014); Allerton (2018)</t>
  </si>
  <si>
    <t>Reversal of previous amnesty</t>
  </si>
  <si>
    <t>Non-citizen fees introduced for public hospitals</t>
  </si>
  <si>
    <t xml:space="preserve">Prior to 2003, Malaysia's universal public healthcare system was available to foreign persons on a non-discriminatory basis at minimal expense. Discriminatory prices were introduced at this stage but remained subsidised. </t>
  </si>
  <si>
    <t>Loganathan et al. (2019)</t>
  </si>
  <si>
    <t>Restrictions partially lifted on Indonesian workers</t>
  </si>
  <si>
    <t xml:space="preserve">The ban on hiring Indonesian workers in manufacturing and construction sectors was lifted in January. </t>
  </si>
  <si>
    <t>Temporary freeze on hiring from SARS-affected countries</t>
  </si>
  <si>
    <t xml:space="preserve">For public health reasons, migration from SARS virus affected countries was temporarily suspended. This did not affect any major immigration channels (more emigration to Singapore), as indeed MoUs were signed later that year with the most affected countries. </t>
  </si>
  <si>
    <t>Signing of MoUs with Sri Lanka, China, Thailand and Viet Nam</t>
  </si>
  <si>
    <t>MoUs with Sri Lanka (August),China (September), Thailand (October) and Viet Nam (December) were agreed to allow foreign workers (China in ceramics and furniture only)</t>
  </si>
  <si>
    <t>Devadason &amp; Chan (2014); Sayed Mahidi (2014); Del Carpio et al. (2013)</t>
  </si>
  <si>
    <t>Ban on Bangladeshi recruitment uplifted with an MoU</t>
  </si>
  <si>
    <t>Reversing the aforementioned ban of 2001, the MoU was signed in October</t>
  </si>
  <si>
    <t>Kaur (2015)</t>
  </si>
  <si>
    <t>Additional labour market testing requirements to address local discrimination concerns</t>
  </si>
  <si>
    <t xml:space="preserve">Amid concerns that employers were favouring foreigners over locals (cheaper and more subserviant), new regulations were introduced to make hiring more on a needs basis. Employers had to first advertise  vacancies  for  at  least  two  consecutive  days  in the  major  local  dailies and  were  advised  to  offer  flexible employment  pathways  to  encourage Malaysian housewives to enter the workforce. </t>
  </si>
  <si>
    <t>Compulsory induction course for foreign workers</t>
  </si>
  <si>
    <t>A compulsory induction course was introduced to help foreign workers understand Malaysian labour laws, customs and language.</t>
  </si>
  <si>
    <t>Kanapathy (2008); The Star (2004a)</t>
  </si>
  <si>
    <t xml:space="preserve">MTUC starts migrant worker advocacy </t>
  </si>
  <si>
    <t xml:space="preserve">The Malaysian Trade Unions Congress (MTUC) has traditionally rallied against migrant workers for two reasons: (1) fears that they were taking local jobs and (2) most migrants are contracturally or legally excluded from membership. A change in leadership in 2004 saw this change under pressure from the ILO and NGOs, with MTUC realising the complementarity between migrant and local worker rights. </t>
  </si>
  <si>
    <t>Another expulsion operation targeting up to a million workers</t>
  </si>
  <si>
    <t>The government announced in July 2004 its intention to expel more than one million undocumented workers by the end of 2005, with RELA at the frontline of efforts.</t>
  </si>
  <si>
    <t>Amnesty to return with a permit for Indonesian workers</t>
  </si>
  <si>
    <t>Undocumented Indonesia workers were granted an amnesty to return home then back to Malaysia on official permits (mainly late October-November but the amnesty ran until Feb).</t>
  </si>
  <si>
    <t>Devadason &amp; Chan (2014); The Star (2004b)</t>
  </si>
  <si>
    <t>MoU with Indonesia balancing security and worker rights</t>
  </si>
  <si>
    <t xml:space="preserve">The revised MoU following the troubles since 2002 contains some difficult compromises.It has positive elements including recruitment, medical, transport and identity card arrangements, but excludes areas like broader work conditions and sanctions for migrant abuse. It also allows employers to hold the passports of migrant workers and prohibits migrants from joining unions or other labor associations. </t>
  </si>
  <si>
    <t>Levy revisions including differentiation between Peninsula and East Malaysia</t>
  </si>
  <si>
    <t xml:space="preserve">Levies for manufacturing and construction remain at RM1200 in Peninsula but were lowered to RM960 in East Malaysia;
Levies for services were increased from RM1200 to RM1800 in Peninsula and RM1440 in East Malaysia;
Levies for plantations were increased from RM360 to RM540 for all of Malaysia;
Levies for domestic services and non-plantation agriculture remained at RM360 for all of Malaysia </t>
  </si>
  <si>
    <t>MoU with Pakistan</t>
  </si>
  <si>
    <t xml:space="preserve">In March, an MoU with Pakistan was signed that was expected to see up to 100,000 workers joining diversification efforts, particularly in the manufacturing, construction and plantation sectors. </t>
  </si>
  <si>
    <t>Foreign workers could change jobs within sectors on valid visa</t>
  </si>
  <si>
    <t xml:space="preserve">Permission granted to migrant workers whose employment contracts have expired but visa hadn't to change employers within the same economic sector </t>
  </si>
  <si>
    <t>RELA given powers to arrest illegal migrant workers</t>
  </si>
  <si>
    <t xml:space="preserve">In further efforts to tackle the illegal migrant problem, RELA (People’s Volunteer Corps) were authorised to arrest suspected illegals. This power - which lasted until mid-2009 - is widely reported as having enabled exploitation, extortion and abuse. Essential Rules (Amendment) 2005 to the Emergency Act, which came into effect on 1 February. </t>
  </si>
  <si>
    <t>Devadason &amp; Chan (2014); Kassim &amp; Zin (2011)</t>
  </si>
  <si>
    <t>Ops Tegas launched to expel illegal workers</t>
  </si>
  <si>
    <t xml:space="preserve">Following the latest amnesty, Ops Tegas represented the latest strict enforcement effort rounding up illegals (it began in March). </t>
  </si>
  <si>
    <t>BNM (2005)</t>
  </si>
  <si>
    <t>Foreign Worker One-stop Approval Centre and Job Clearing System established to reduce processing times</t>
  </si>
  <si>
    <t xml:space="preserve">From  August, a one-stop centre at the Ministry of Home Affairs was introduced to reduce foreign worker processing from  a “couple of weeks” to “one” day. The Job Clearing system was a compulsory advertising portal for employers to advertise jobs to locals first. </t>
  </si>
  <si>
    <t>Kaur (2008); Kassim et al. (2014); Ministry of Home Affairs Malaysia (2023)</t>
  </si>
  <si>
    <t>Labour outsourcing companies the new middlemen</t>
  </si>
  <si>
    <t xml:space="preserve">Cabinet Committee on Foreign Workers announced a new guideline specifying that companies seeking to hire fewer than 50 foreign workers had to use a 'labour outsourcing company', while bigger recruiters could use these or recruit directly. These were intended to be licenced companies replacing the recuritment agencies that had caused many difficulties for regulators. However, the legal framework supporting this change was not determined until 2010. </t>
  </si>
  <si>
    <t>Rare resettlement support for Aceh refugees</t>
  </si>
  <si>
    <t>Around 2700 refugees from Aceh were resettled in Peninsula Malaysia following the devastating tsunami</t>
  </si>
  <si>
    <t>Sayed Mahidi (2014)</t>
  </si>
  <si>
    <t>Rohingya refugees receive very temporary support</t>
  </si>
  <si>
    <t xml:space="preserve">For a period of 17 days in 2006, Rohingya refugees were reportedly granted visas allowing them to stay, work and educate their children. </t>
  </si>
  <si>
    <t>Yasmin (2019)</t>
  </si>
  <si>
    <t xml:space="preserve">Immigration courts to streamline deportation decisions, clear crowded detention centres. </t>
  </si>
  <si>
    <t xml:space="preserve">Malaysia started operating Immigration Courts in several detention centres in an attempt to shorten the deportation process - a one-stop shop for detention, trial and punishment. The courts have been strongly criticised by the Malaysian Bar Council as circumventing migrant worker rights. Group trials of 15-20 migrants were common. </t>
  </si>
  <si>
    <t>MoU with Indonesia on domestic workers</t>
  </si>
  <si>
    <t>Malaysia and Indonesia signed an MOU on the employment of domestic workers; an agreement that has been widely condemned for facilitating abuse by employers, including withholding of passports, unfair wages and inadequate rest periods.</t>
  </si>
  <si>
    <t>Visa on arrival introduced for Chinese and Indian visitors</t>
  </si>
  <si>
    <t xml:space="preserve">In an effort to boost tourism, visas on arrival were introduced to key markets: China and India. From the perspective of permanent immigration, this has increased opportunities for visa-overstaying and breach of border control. </t>
  </si>
  <si>
    <t>Low &amp; Mokthar (2017)</t>
  </si>
  <si>
    <t>Border control aspects of the previous measure</t>
  </si>
  <si>
    <t>MM2H requirements tightened</t>
  </si>
  <si>
    <t xml:space="preserve">The minium deposit and income requirements were raised substantially for expatriates aged below 50. Applicants have to open a fixed deposit account with a minimum balance of RM300,000 (previously 100-150,000), can only withdraw for housing, education and health purposes, and must maintain it at above RM60,000 at all times </t>
  </si>
  <si>
    <t>Kok (2009)</t>
  </si>
  <si>
    <t xml:space="preserve">Outsourcing system no longer attaching workers to specific employment </t>
  </si>
  <si>
    <t xml:space="preserve">The outsourcing system originally intended to support specific employment needs has evolved into one permitting workers to be more generally recruited under the responsibility of the outsourcing company, not the employer. This diluted employer responsiblity and government control. </t>
  </si>
  <si>
    <t>Increasing activity in pursuit of illegal migrants</t>
  </si>
  <si>
    <t>Efforts to control internal borders ramped up from February 2007, with a major operation to round up an estimated 500,000 irregular migrants. RELA was reported as being increasingly active in its raids on suspected illegal immigrants</t>
  </si>
  <si>
    <t>Kaur (2008); Devadason &amp; Chan (2014); Long (2007)</t>
  </si>
  <si>
    <t>I-Kad launced for all categories of foreign worker</t>
  </si>
  <si>
    <t xml:space="preserve">The launch of I-Kad - an identification card issued for foreign students, expatriates and migrant workers - on paper appears another measure to single out foreign persons and weed out illegals. However, this was mainly to protect legal workers from enforcement activities, particularly as employers were holding their passports and RELA raids were proving an increasing nuisance for employers. </t>
  </si>
  <si>
    <t>Bangladeshi workers banned again</t>
  </si>
  <si>
    <t>Problems with outsourcing agencies and recruiters both in Malaysia and Bangladesh came to a head when hundreds of workers were left stranded at the airport (KLIA). Malaysia reacted by banning new recruits of Bangladeshi workers (not lifted until 2012)</t>
  </si>
  <si>
    <t>ILO (2016); Devadason &amp; Chan (2014)</t>
  </si>
  <si>
    <t>PEMUDAH created to improve public service delivery - with benefits for expatriate workers</t>
  </si>
  <si>
    <t>In February, a Special Taskforce to Facilitate Business (Pasukan Petugas Khas Pemudahcara Perniagaan, PEMUDAH) was set up to improve the delivery of public services. PEMUDAH has been pivotal since its inception in driving improvements for expatriates seeking to live in Malaysia. Since its inception, PEMUDAH has introduced a number of improvements with regard to the employment of expatriates, beginning in 2007 with the issuing of a Guidebook on Employment of Expatriates.</t>
  </si>
  <si>
    <t xml:space="preserve">Legal framework for anti-trafficking introduced </t>
  </si>
  <si>
    <t xml:space="preserve">The Anti-Trafficking in Persons Act (ATIP) was introduced in 2007. Under this Act, victims of human trafficking (and later smuggling) are no longer criminals but victims ‘rescued’ and sent to safe houses until they are repatriated, while the perpetrators are ‘arrested’ under the immigration law, detained and charged in court. </t>
  </si>
  <si>
    <t>Kassim (2017); Srichampa, Burarungrot and Samoh (2019)</t>
  </si>
  <si>
    <t>Longer allowable stay for expatriate workers</t>
  </si>
  <si>
    <t xml:space="preserve">The government announced (in April) that highly-skilled migrants would be allowed to stay in Malaysia for a maximum of ten years. The Budget that year also announced that visa processing times would be halved from 14 to 7 days. </t>
  </si>
  <si>
    <t>Kaur (2008); Badawi (2007)</t>
  </si>
  <si>
    <t>Further crackdowns on illegal migrants promised</t>
  </si>
  <si>
    <t xml:space="preserve">After a poor election showing (June), the federal government promised a major crackdwon to identify and deport illegal migrants in Sabah in particular. </t>
  </si>
  <si>
    <t>Kaur (2008); Kassim et al. (2014); Sayed Mahidi (2014)</t>
  </si>
  <si>
    <t>No extensions on work permits</t>
  </si>
  <si>
    <t>Unskilled foreign workers were told they would not have their work permits extended if they had already been in the country for five years or more</t>
  </si>
  <si>
    <t>Improved work rights for expatriate spouses</t>
  </si>
  <si>
    <t xml:space="preserve">From November, expatriate spouses have been allowed to work without having to convert their visit passes to Employment Passes. </t>
  </si>
  <si>
    <t>Ops Bersepadu operations in west coast Sabah</t>
  </si>
  <si>
    <t xml:space="preserve">Operasi Bersepadu (integrated operations) was launced in two phases to round up and deport illegal migrants. </t>
  </si>
  <si>
    <t>Syed Mahidi (2014)</t>
  </si>
  <si>
    <t>Free flow zone for migrants at the Thai border</t>
  </si>
  <si>
    <t>The Immigration and Passport (Wang Kelian Free Flow Zone Exemption) Order 2009 provided for the free flow of migrants between Thailand and Malaysia. This had some negative side effects including the promotion of human trafficking and other crimes.</t>
  </si>
  <si>
    <t>Indonesia suspends deployment of foreign workers to Malaysia (not Malaysian policy)</t>
  </si>
  <si>
    <t>Indonesia suspended deployment of domestic workers to Malaysia following a raft of abuse complaints. This lasted until 2011. Included here as evidence of worsening treatment of migrant workers</t>
  </si>
  <si>
    <t>Levy burden shifted to employers</t>
  </si>
  <si>
    <t>Reversing the 1993 shift, the levy burden was officially shifted back to employers to pay. In practice it changed very little, as employers still routinely deducted costs from wages</t>
  </si>
  <si>
    <t>MOHR brings domestic workers under labour laws</t>
  </si>
  <si>
    <t xml:space="preserve">Foreign domestic workers had previously not been covered by employment protections, with MOHR taking steps in 2009 to bring it under the labour department and regulate better protections. Nonetheless its attempts at spot checks were thwarted by local opposition. </t>
  </si>
  <si>
    <t>Quota system introduced to limit foreign worker dependence</t>
  </si>
  <si>
    <t xml:space="preserve">A quota system allowing only one foreign worker for every two locals in manufacturing and one for one in other permitted sectors was introduced. It is not clear how closely this was adhered to </t>
  </si>
  <si>
    <t>MM2H visa holders aged over 50 allowed to work part time</t>
  </si>
  <si>
    <t xml:space="preserve">The MM2H rules were amended so that participants aged 50 and above with specialised skills and expertise required in critical economic sectors were allowed to work up to 20 hours per week. </t>
  </si>
  <si>
    <t xml:space="preserve">Accelerated process for skilled worker permanent residence applications </t>
  </si>
  <si>
    <t xml:space="preserve">After decades of strict control, under which applications for permanent residence could take over a decade, the Ministry of Home Affairs was tasked with accelerating the process (under reforms driven by PEMUDAH). </t>
  </si>
  <si>
    <t xml:space="preserve">Freeze on the issuance of new licences for labour-outsourcing companies </t>
  </si>
  <si>
    <t xml:space="preserve">Acknowledging the failed experiment of labour outsourcing companies, the government decided there would be no new licences issued. There were over 400 companies by this stage however. </t>
  </si>
  <si>
    <t xml:space="preserve">Freeze on recruitment in multiple service sectors and manufacturing </t>
  </si>
  <si>
    <t>Labour import into cargo handling, dhobi, barbering, retail and wholesale trade, textile trade, metal, scrap and used items, spa and reflexology, hotels, caddying and welfare homes was frozen with effect from 22 January 2009. The freeze on wholesale and retail trade lasted until 2019.</t>
  </si>
  <si>
    <t>Ministry of Home Affairs Malaysia (2023b); Amnesty International (2010); Devadason &amp; Chan (2014)</t>
  </si>
  <si>
    <t>Ops Bersepadu operations in east coast Sabah</t>
  </si>
  <si>
    <t>1Malaysia a new slogan for national unity</t>
  </si>
  <si>
    <t>Najib Razak's hallmark cultural policy was 1Malaysia - a brand that became associated as much with his government as what the initiative was supposed to stand for. In principle it stood for greater national unity and inclusiveness on a less discriminatory basis. There was however much confusion and scepticism surrounding its motivations, which were overtly political.</t>
  </si>
  <si>
    <t>Lee (2017); Manan (2012)</t>
  </si>
  <si>
    <t xml:space="preserve">MoU with India to improve foreign worker management </t>
  </si>
  <si>
    <t xml:space="preserve">MoU with India in response to concerns about migrant maltreatment </t>
  </si>
  <si>
    <t>Syed Mahidi (2014); Times of India (2009)</t>
  </si>
  <si>
    <t>ATIP extended to smuggling and additional measures to fight trafficking</t>
  </si>
  <si>
    <t>The ATIP was amended to become the Anti-Trafficking in Persons and the Anti–Smuggling of Migrants Act in 2010 (ATIPSOM), which broadened the definition of trafficking to include smuggling. An anti-trafficking unit under the Royal Malaysian Police was also formed, while the government also introduced the biometric identification system in further efforts to combat trafficking</t>
  </si>
  <si>
    <t>Overseas-born children of Malaysian mothers entitled to apply for citizenship</t>
  </si>
  <si>
    <t xml:space="preserve">Malaysia's jus sanguinis policy has been based on paternal heritage, granting automatic citizenship by descent where the father is Malaysian and the child is registered at the overseas consultate within a year. In June 2010, an amendment to the Constitution gave children of Malaysian mothers born overseas the right to apply for citizenship (not automatic as with fathers, but closer). </t>
  </si>
  <si>
    <t>Low (2017)</t>
  </si>
  <si>
    <t>Foreign husbands of Malaysian women granted improved residency rights</t>
  </si>
  <si>
    <t>Prior to 1 January 2010, foreign wives of Malaysian men could gain fasttracked approval for permanent residence in Malaysia, whereas foreign husbands of Malaysian women were treated no differently from unattached foreigners. Following the change towards gender neutrality, the period of marriage and residence on a long-term social visit pass for at least five years entitles foreign husbands to apply for PR.</t>
  </si>
  <si>
    <t>Increased regulatory efforts to identify and monitory foreigners in Sabah</t>
  </si>
  <si>
    <t xml:space="preserve">A special laboratory was established to update and improve the management and entry system, monitoring and identification of foreigners in Sabah. </t>
  </si>
  <si>
    <t>Compulsory medical insurance policy for foreign workers (except domestic workers)</t>
  </si>
  <si>
    <t>Effective 1 January, the government required migrant workers to have medical insurance (annual premium MYR120)</t>
  </si>
  <si>
    <t>Devadason &amp; Chan (2014); Syed Mahidi (2014)</t>
  </si>
  <si>
    <t>New MoU with Indonesia</t>
  </si>
  <si>
    <t xml:space="preserve">Signed on 31 May, it benefits workers by guaranteeing them a day off and prohibiting the witholding of passports. But it still didn't set a minimum wage or address recruitment fee structures that incentivise illegality. </t>
  </si>
  <si>
    <t>Human Rights Watch (2011)</t>
  </si>
  <si>
    <t xml:space="preserve">6P Bersepadu programme a comprehensive attempt at legalisation </t>
  </si>
  <si>
    <t xml:space="preserve">The largest exercise in the recurrent cycle of roundups and amnesties, 6P Bersepadu began in 2011 as an integrated attempt at pendaftaran (registration), pemutihan (legalisation), pengusiran (deportation), pemantauan (monitoring), penguatkuasaan (enforcement) and pengampunan (amnesty). The programme was introduced alongside a biometric identification system allowing improved tracking of legal and deported illegal workers. </t>
  </si>
  <si>
    <t>Kassim (2017); Kaur (2015)</t>
  </si>
  <si>
    <t>Deportation aspects of previous measure</t>
  </si>
  <si>
    <t xml:space="preserve">Cambodia suspends domestic worker deployment </t>
  </si>
  <si>
    <t>Cambodia suspended deployment of domestic workers to Malaysia following reports of widespread abuse. Included here as evidence of worsening treatment of migrants</t>
  </si>
  <si>
    <t>Residence Pass initiative to attract top talent</t>
  </si>
  <si>
    <t>In April 2011, the Residence Pass initiative was launched as an effort to support the Economic Transformation Programme. Highly qualified expatriates who have lived and worked in Malaysia for at least three years on a continuous basis and contribute to key economic priority sectors qualify for a Residence Pass. Passholders have additional rights, including the freedom to change employers and for their spouse and children to work and study in Malaysia (all for up to ten years). Note that this is not a permanent residence ticket or a way to obtain citizenship, merely a more accomodating temporary pass.</t>
  </si>
  <si>
    <t>Nah (2012); Kassim (2017); Talent Corp (2023)</t>
  </si>
  <si>
    <t>MYR50 increase to all levy categories</t>
  </si>
  <si>
    <t xml:space="preserve">A MYR50 across the board increase meant rates as at Sept 2011 were: 
Manufacturing and construction RM1250 in Peninsula and RM1010 in East Malaysia;
Services RM1850 in Peninsula and RM1490 in East Malaysia;
Plantations RM590 for all of Malaysia;
Domestic services and non-plantation agriculture RM410 for all of Malaysia </t>
  </si>
  <si>
    <t>Del Carpio et al. (2013); Ahmad et al. (2011)</t>
  </si>
  <si>
    <t xml:space="preserve">Employment Act amended to allow outsourcing of labour supply requests, creating regulatory avoidance opportuntities </t>
  </si>
  <si>
    <t>The Employment Act 1955 was amended (in April), such that businesses have an option to enter into either a direct contract of employment with the worker or a contract with a labour supplier. Businesses restricted from employing migrant workers could circumvent the restriction by outsourcing the jobs to contractors.</t>
  </si>
  <si>
    <t>ILMIA created to improve labour market analyis and testing</t>
  </si>
  <si>
    <t xml:space="preserve">The Institute of Labour Market Information and Analysis (ILMIA) was established to support an evidence-based approach to labour shortage identification and projection. </t>
  </si>
  <si>
    <t>Srichampa, Burarungrot and Samoh (2019)</t>
  </si>
  <si>
    <t xml:space="preserve">Bangladeshi recruitment ban lifted with government-to-government agreement </t>
  </si>
  <si>
    <t>The ban on admissions  since 2007 was finally lifted in late 2012 though a new governmental agreement. A key feature of the new deal was the creation of a Bangladeshi specific government to government recruitment process to remove the involvement of private recruitment agencies</t>
  </si>
  <si>
    <t xml:space="preserve">Minimum wage introduced </t>
  </si>
  <si>
    <t xml:space="preserve">A minimum wage of MYR900 for Peninsula states and MYR800 for East Malaysia was introduced. Where adhered to, it represented a benefit to foreign workers given most were in the lowest wage categories. It therefore represented an additional cost on hiring for employers. </t>
  </si>
  <si>
    <t>Work permits for refugees</t>
  </si>
  <si>
    <t>Ministry of Home Affairs announced that refugees would be issued work permits to allow them to support themselves temporarily</t>
  </si>
  <si>
    <t xml:space="preserve">Announcement that outsourcing companies will be phased out </t>
  </si>
  <si>
    <t>A parliamentary decision of December 2013 announced an intention to phase out the outsourcing system for foreign worker recruitment (with MOHR to henceforth be responsible). This was reiterated in the 11th Malaysia Plan. Implementation was unclear at the time with outsourcing firms having licenses that are valid through 2021. [Note the new government announced the termination of outsourcing licences in early 2019 - see below]</t>
  </si>
  <si>
    <t>Levy incidence transferred back to workers</t>
  </si>
  <si>
    <t>Under pressure from employer representatives, the policy on levy incidence changed once again. As noted previously, practice and policy are not believed to be in alignment.</t>
  </si>
  <si>
    <t xml:space="preserve">Integrity Division created in the Immigration Department </t>
  </si>
  <si>
    <t xml:space="preserve">In an effort to address concerns with rampant corruption within the department and its inhibiting policy implementation, a division on integrity headed by an officer from the Malaysian Anti-Corruption Commission was reportedly established. </t>
  </si>
  <si>
    <t>Low (2017); The Borneo Post (2013)</t>
  </si>
  <si>
    <t>Elevated property market exclusions and discrimatory tax rates</t>
  </si>
  <si>
    <t>Foreign persons can only purchase a house valued at not less than MYR1 million. The real property gains tax was also amended to charge higher rates on foreigners if they sell their property within three or five years.</t>
  </si>
  <si>
    <t>Zero irrelgular migration by 2020 pledge</t>
  </si>
  <si>
    <t xml:space="preserve">With irregular migration numbers still causing alarm, the Immigration Department pledged 'zero irregular migration' by 2020. </t>
  </si>
  <si>
    <t>Second phase of Ops 6P Bersepadu brings more raids on workplaces and houses</t>
  </si>
  <si>
    <t xml:space="preserve">The second phase of Ops 6P Bersepadu began on 21 January, and involved workplace raids - especially factories, companies, and plantations -  together with raids on houses in search of undocumented domestic workers. </t>
  </si>
  <si>
    <t>Wang Kelian Free Flow Zone Exemption revoked</t>
  </si>
  <si>
    <t>The free flow zone at the Thailand-Malaysia border revoked after numerous crime and human rights controversies</t>
  </si>
  <si>
    <t xml:space="preserve">More restrictive </t>
  </si>
  <si>
    <t>Tourist fee waiver for Chinese nationals</t>
  </si>
  <si>
    <t>For 11 months of 2015, Chinese nationals were exempted from the MYR30 tourist visa fee. This was to encourage greater tourist inflows, but may also have encourage overstaying</t>
  </si>
  <si>
    <t>Year of enforcement declared</t>
  </si>
  <si>
    <t>2015 was declared the year of enforcement in relation to controlling illegal migration. Efforts to round-up and prevent illegal migrants were intensified</t>
  </si>
  <si>
    <t>Goal of 15% of workforce by 2020</t>
  </si>
  <si>
    <t>The 11th Malaysia Plan set the goal of reducing foreign worker dependence with a cap of 15% of the workforce by 2020. The Human Resources Ministry was to be given sole responsibility for foreign worker policy with the Immigration Department and Home Affairs helping with enforcement.</t>
  </si>
  <si>
    <t>Tam (2015)</t>
  </si>
  <si>
    <t>MoUs with Cambodia reopen migration channel</t>
  </si>
  <si>
    <t xml:space="preserve">From December, the signing of two MoUs - for domestic workers and migrant workers generally - allowed for the reopening of Cambodia as a source country. The texts of the agreements are not public. </t>
  </si>
  <si>
    <t>Strict Liability Principle introduced for employers</t>
  </si>
  <si>
    <t>As part of efforts to get rid of outsourcing companies and put the onus onto employers, the Cabinet Committee for Foreign Workers and Illegal Immigrants introduced the Strict Liability Principle. Employers were made responsible and accountable for the full life cycle of their foreign workers, from application, hiring, and employment until their departure. Employers were made responsible for providing accomodation, insurance and medical benefits prior to approval being granted. To assist with implementation, the foreign worker accommodation programme (MyHom) was launched in 2016 to cater to the 1.5 million foreign workers in industrial areas nationwide. Companies could either rent housing for their workers or the workers themselves can rent directly from the assigned vendor. When the Standard Minimum Housing and Amenities Act 446 (1990) was amended, it became mandatory for employers to provide minimum standard housing for foreign workers by 2018.</t>
  </si>
  <si>
    <t>G2G plus agreement to bring in 1.5 million foreign workers</t>
  </si>
  <si>
    <t xml:space="preserve">In February, Malaysia and Bangladesh agreed to a three-year arrangement to bring in 1.5 million workers. The agreement caused much outrage among citizens and implementation was never fully achieved. </t>
  </si>
  <si>
    <t>Carvalho and Rahim (2016)</t>
  </si>
  <si>
    <t>Foreign worker freeze again</t>
  </si>
  <si>
    <t xml:space="preserve">A freeze on hiring of foreign workers was imposed across the board from January to July - though it was lifted in May for manufacturing, construction, plantation and furniture sectors. This applied to Bangladeshi workers under the newly inked deal. </t>
  </si>
  <si>
    <t>The Straits Times (2016); Ratna (2017)</t>
  </si>
  <si>
    <t>Rehiring programme for illegal workers</t>
  </si>
  <si>
    <t>Running from February 2016 to July 2018, the rehiring programme allowed illegal workers and their employers an amnesty from punishment and an opportunity to gain a 3-5 year legal work permit. It came at a cost of MYR2185 against a maximum penalty of MYR50,000.</t>
  </si>
  <si>
    <t>Low (2017); Tay (2018);</t>
  </si>
  <si>
    <t>Levies raised in Peninsula Malaysia</t>
  </si>
  <si>
    <t>From mid-March, higher levy rates came into effect (albeit rates that were lower than originally foreshadowed). The new rates were:
Levies for manufacturing,construction and services were raised to RM1850 (from RM1250); 
Levies for plantations and agriculture were increased to RM640 (from RM410 to RM590);
Levies for domestic services ranged from RM410 to RM590.</t>
  </si>
  <si>
    <t>Anis (2016); The Star (2017)</t>
  </si>
  <si>
    <t>Unsucessful pilot programme to put Rohingya refugees to work</t>
  </si>
  <si>
    <t>A pilot initiative seeking to place 300 Rohingya workers in manufacturing and plantation jobs ulimately failed with minimal take up rates.</t>
  </si>
  <si>
    <t>Major escalation in enforcement efforts and use of punishments</t>
  </si>
  <si>
    <t>Large scale enforcement campaigns against employers harbouring illegals, including new and more extensive use of available punishments. These included freezing employers’ assets, public shaming and corporal punishments. Employers were given September to legalise their workers before asset freezes were enforced for the first time from October. Lists publicly shaming errant employers were also introduced.</t>
  </si>
  <si>
    <t>Low (2017); FMT reporters (2016)</t>
  </si>
  <si>
    <t>Online systems for foreign worker applications introduced</t>
  </si>
  <si>
    <t xml:space="preserve">Two online systems were introduced to expedite applications. The Sistem Pengurusan Pekerja Asing (SPPA) for foreign workers from Bangladesh (reflecting the special G2G agreement), and Sistem Pengurusan Pekerja Asing Bersepadu (ePPAx) for all other countries. </t>
  </si>
  <si>
    <t>Shahar (2017) ; FMM (2017)</t>
  </si>
  <si>
    <t>Expatriate employment pass changes allow for longer contracts under stricter rules</t>
  </si>
  <si>
    <t xml:space="preserve">Effective 1 September, a recategorisation exercise for expatriate passes changed requirements around expatriate hiring. The minimum threshold monthly salary for an expatriate contract was raised from RM2500 to RM3000, while the most generous arrangement allowed those on RM10000 and above salaries to stay for up to five years (though previously it was a minimum of two year contract required, with maximum length ambiguous). </t>
  </si>
  <si>
    <t>HMO Staff Writer (2017)</t>
  </si>
  <si>
    <t>Temporary E-Card amnesty then Ops Mega round-up of illegal workers</t>
  </si>
  <si>
    <t xml:space="preserve">A temporary E-card (enforcement card) was available from 15 February 2017 (for one year) to allow illegal migrants to stay temporarily. Then from 1 July, the Immigration Department launched “Ops Mega” (Special Operations) to catch irregular migrants and punish errant employers. Employers and immigrants who failed to get an E-card before 30 June were tracked down under daily Ops Mega raids. </t>
  </si>
  <si>
    <t>Low (2017); Willy (2017)</t>
  </si>
  <si>
    <t>Stricter amnesty during Ops Mega</t>
  </si>
  <si>
    <t xml:space="preserve">Undocumented workers who failed to register for the E-Card were offered a less generous amnesty under the 3+1 programme. Surrendered migrants must pay a MYR 300 fine plus MYR 100 for a one-way return ticket to their respective countries, after which they are banned from entering Malaysia for five years. Compared to a MYR10,000 fine, up to five years imprisonment or six strokes of whipping, the offer was still considered generous. </t>
  </si>
  <si>
    <t>Malaysia Tech Entrepreneurs Programme established</t>
  </si>
  <si>
    <t xml:space="preserve">Special one and five year visas were introduced encouraging new and established entrepreneurs to live and establish activities in Malaysia. </t>
  </si>
  <si>
    <t>Razak (2017); Malaysian Digital Economy Corporation (2023)</t>
  </si>
  <si>
    <t>Levy incidence to return to employers…but not until 2018 or in Sarawak</t>
  </si>
  <si>
    <t xml:space="preserve">Building on the Strict Liability Principle, on 31 December 2016, Home Minister Ahmad Zahid Hamidi announced the implementation of the Employers’ Mandatory Commitment (EMC). Effective 1 January 2017, employers would be responsible for paying their foreign workers’ levy, instead of deducting it from their wages. In addition, employers must follow the “Guidelines on the Minimum Standard of Foreign Workers Accommodation. In short order the levy incidence transfer was delayed until 2018. </t>
  </si>
  <si>
    <t>Low (2017); Bernama (2017); Ching (2017)</t>
  </si>
  <si>
    <t>Peninsula; Sabah</t>
  </si>
  <si>
    <t xml:space="preserve">Stricter licensing of private agenices </t>
  </si>
  <si>
    <t xml:space="preserve">The Private Agencies Amendment Act 2017 came into force in February 2018, creating different categories of licence for private agencies involved in the recruitment of local, non-citizen and Malaysian workers going abroad. Those engaging non-citizens in Malaysia faced the strictest requirements in terms of minimum paid up captial and money guarantees. The agency must also be majority Malaysian citizen owned. The licence period has been extended from one to two years. </t>
  </si>
  <si>
    <t>Donovan &amp; Ho (2018)</t>
  </si>
  <si>
    <t>Higher levy to extend long-term foreign workers</t>
  </si>
  <si>
    <t>As announced in the Budget, foreign workers who had been in Malaysia for ten years could have their contract extended but at a much higher levy. The rate was RM10,000 for the contruction, manufacturing and service sectors and RM3500 for agriculture and plantation. The rates applied from 1 October.</t>
  </si>
  <si>
    <t>Carvalho and Rahim (2019)</t>
  </si>
  <si>
    <t>Bangladesh hiring suspended again as system breaks down</t>
  </si>
  <si>
    <t xml:space="preserve">Amid further exploitation of workers under the authorised recruitment system, the hiring of Bangladeshi workers was suspended again from 1 September 2018 and remains so. </t>
  </si>
  <si>
    <t>Alhadjri (2019)</t>
  </si>
  <si>
    <t>Minimum wage raised to RM1,100 nationwide</t>
  </si>
  <si>
    <t xml:space="preserve">From 1 January, the minimum wage applying to all workers (especially low-skilled foreign workers), was raised to RM1100 nationwide. </t>
  </si>
  <si>
    <t>MEF (2018)</t>
  </si>
  <si>
    <t>Government backs down on higher levy for long-term foreign workers, reduces rates</t>
  </si>
  <si>
    <t xml:space="preserve">From 1 May, the RM10000 rate was reduced to RM6000 and the RM3500 rate to RM2000 under pressure from employer lobby groups. </t>
  </si>
  <si>
    <t>Zainal (2019)</t>
  </si>
  <si>
    <t>Outsourcing system officially abolished</t>
  </si>
  <si>
    <t>The outsourcing system for foreign worker recruitment was officially abolished and made illegal from 31 March 2019. Companies had their licences cancelled and any workers that had otherwise not been redeployed directly with employers were to be repatriated immediately.</t>
  </si>
  <si>
    <t>Employment accident insurance made compulsory for foreign workers</t>
  </si>
  <si>
    <t>From 1 January, all foreign workers including expatriates but excluding domestic maids, must be registered for employment accident insurance under SOSCO. This adds a little cost to employers while benefiting workers.</t>
  </si>
  <si>
    <t>Long et al. (2019)</t>
  </si>
  <si>
    <t>All including skilled</t>
  </si>
  <si>
    <t>Children of non-citizens easier entry to government schools</t>
  </si>
  <si>
    <t xml:space="preserve">Following a virtual prohibition on public schooling for children of migrants, which has caused many to go without education, the requirements for entry were eased. Some documentary evidence was still required, so whether it resolves the issue remains unclear. </t>
  </si>
  <si>
    <t>Ibrahim (2018)</t>
  </si>
  <si>
    <t>Freeze on wholesale and retail trade worker recruitment lifted</t>
  </si>
  <si>
    <t xml:space="preserve">A longstanding ban on the recruitment of foreign workers in the wholesale and retail sectors was finally lifted in July 2019. </t>
  </si>
  <si>
    <t>HR Asia (2019)</t>
  </si>
  <si>
    <t>Audit finds significant corruption in Immigration Department visa processing</t>
  </si>
  <si>
    <t xml:space="preserve">While only the One Stop Centre is authorised to issue foreign worker visas, an audit found that over 21,000 passes had been issued by other areas of the Immigration Department illegally. </t>
  </si>
  <si>
    <t>FMT reporters (2019)</t>
  </si>
  <si>
    <t>Malysians@work initiative to subsidise local hiring instead of foreigners</t>
  </si>
  <si>
    <t xml:space="preserve">Announced in the 2020 Budget (October 2019), the initiative provides subsidies to workers and employers to replace foreign workers with locals. The worker subsidy is RM350 or RM500 per month for two years depending on the sectors, and employer subsidy is RM250 per month for two years. </t>
  </si>
  <si>
    <t>Ying (2019); Loheswar (2019)</t>
  </si>
  <si>
    <t>Pandemic entry restrictions - foreign workers and tourists</t>
  </si>
  <si>
    <t>From March 2020, the onset of the COVID-19 pandemic occassioned temporary restrictions on all international people movements. There were no significant restrictions on returning citizens and their families beyond quarantine requirements (govt funded). A freeze was imposed on the entry of foreign workers in all sectors and tourist entries were prohibited</t>
  </si>
  <si>
    <t>Lee and David (2021)</t>
  </si>
  <si>
    <t>Foreign worker levy lowered 25%</t>
  </si>
  <si>
    <t>To ease pressure on businesses, the foreign worker levy was reduced by 25%. As there was a freeze on entry, this was principally a retention measure</t>
  </si>
  <si>
    <t>Pandemic entry restrictions - expatriates</t>
  </si>
  <si>
    <t>From March 2020, the onset of the COVID-19 pandemic occassioned temporary restrictions on all international people movements. Expatriates were temporarily restricted from entering Malaysia (for about three months) before being allowed to return subject to additional requirements</t>
  </si>
  <si>
    <t>MYXpats Centre (2020)</t>
  </si>
  <si>
    <t>Automatic visa extensions for overstayers</t>
  </si>
  <si>
    <t>Recognising the constraints on international travel, foreigners who entered legally prior to January 2020 and whose visas expired were allowed to stay on an expired visa. Extensions were granted bit by bit throughout 2020 (and 2021) provide a mixture of relief and uncertainty</t>
  </si>
  <si>
    <t>Bernama (2022); CNA (2021)</t>
  </si>
  <si>
    <t>Discrimination and disproportionate hardship for migrant workers</t>
  </si>
  <si>
    <t>Migrants disproporationately suffered as the pandemic brought employment losses and hostility towards foreigners. Employers were actively encouraged to discriminate against migrant workers and rights abuses flourished. Racial intorelance also rose with pandemic fears. Note however that formal schemes like wage subsidies were non-discriminatory, with foreign workers able to be included as qualifying workers</t>
  </si>
  <si>
    <t>Theng Theng and Romadan (2020)</t>
  </si>
  <si>
    <t xml:space="preserve">Immigration crackdown associated with pandemic </t>
  </si>
  <si>
    <t>Despite early assurances from health officials that illegal migrants would be exempt from repercussions and encourage to seek testing and medical treatment, immigration officials abused trust by increasing raids and detention of illegal migrants. Detention centres were subject to several major virus outbreaks. Border controls were also reinforced to reduce entry of illegal migrants</t>
  </si>
  <si>
    <t>Abdul Aziz, Abdul Rashid; Rahim Alip; Halim Salleh; Morsidi Sirat; (1999): Malaysia’s Policies On Immigrant Labour: Rash Blunders or Careful Design? Jurnal Perniagaan &amp; Sains Sosial 5, 1–27.</t>
  </si>
  <si>
    <t>Ahmad, Zuhrin Azam; Loh Foon Fong; P. Aruna; (2011): Bosses Say No to Higher Levy for Foreign Workers . The Star, August 27, 2011. https://www.thestar.com.my/news/nation/2011/08/27/bosses-say-no-to-higher-levy-for-foreign-workers.</t>
  </si>
  <si>
    <t>Alhadjri, Alyaa; (2019): Bangladesh-M’sia Meeting on Labour Recruitment MoU Postponed. Malaysiakini, September 25, 2019. https://www.malaysiakini.com/news/493277.</t>
  </si>
  <si>
    <t>Allerton, Catherine; (2018): Impossible Children: Illegality and Excluded Belonging among Children of Migrants in Sabah, East Malaysia. Journal of Ethnic and Migration Studies 44(7), 1081–97. doi:10.1080/1369183X.2017.1357464.</t>
  </si>
  <si>
    <t>Amnesty International; (2010): Malaysia: Trapped: The Exploitation of Migrant Workers in Malaysia. London. https://www.amnesty.org/en/documents/asa28/002/2010/en/.</t>
  </si>
  <si>
    <t>Anis, Mazwin Nik; (2016): New Foreign Worker Levies for Peninsular Malaysia Effective Today. The Star, March 18, 2016. https://www.thestar.com.my/news/nation/2016/03/18/foreign-worker-levies-penisular-malaysia.</t>
  </si>
  <si>
    <r>
      <t xml:space="preserve">Asian Development Bank Institute; Organisation for Economic Co-operation and Development; International Labour Organization; (2016): </t>
    </r>
    <r>
      <rPr>
        <i/>
        <sz val="11"/>
        <color theme="1"/>
        <rFont val="Aptos Narrow"/>
        <family val="2"/>
        <scheme val="minor"/>
      </rPr>
      <t>Labor Migration in Asia: Building Effective Institutions</t>
    </r>
    <r>
      <rPr>
        <sz val="11"/>
        <color theme="1"/>
        <rFont val="Aptos Narrow"/>
        <family val="2"/>
        <scheme val="minor"/>
      </rPr>
      <t>. Authors. www.ilo.org/asia.</t>
    </r>
  </si>
  <si>
    <r>
      <t xml:space="preserve">Asian Institute for Development Communication (Aidcom); (1999): </t>
    </r>
    <r>
      <rPr>
        <i/>
        <sz val="11"/>
        <color theme="1"/>
        <rFont val="Aptos Narrow"/>
        <family val="2"/>
        <scheme val="minor"/>
      </rPr>
      <t>Handbook on Labour Migration in Malaysia</t>
    </r>
    <r>
      <rPr>
        <sz val="11"/>
        <color theme="1"/>
        <rFont val="Aptos Narrow"/>
        <family val="2"/>
        <scheme val="minor"/>
      </rPr>
      <t>. Kuala Lumpur: Asian Institute for Development Communication.</t>
    </r>
  </si>
  <si>
    <t>Badawi, Abdullah; (2007): The 2008 Budget Speech. Putrajaya: Government of Malaysia. http://lampiran1.hasil.gov.my/pdf/pdfam/Speech2008.pdf.</t>
  </si>
  <si>
    <t>Bank Negara Malayisa (BNM); n.d. Annual Report (Various Years). Kuala Lumpur: Bank Negara Malaysia.</t>
  </si>
  <si>
    <t>Bashford, Alison; (2014): Immigration Restriction: Rethinking Period and Place from Settler Colonies to Postcolonial Nations. Journal of Global History 9(1), 26–48. doi:10.1017/S174002281300048X.</t>
  </si>
  <si>
    <t>Bernama; (2017): Bosses Don’t Have to Pay Levy for Foreign Workers — until 2018. Free Malaysia Today, January 11, 2017. https://www.freemalaysiatoday.com/category/nation/2017/01/11/bosses-dont-have-to-pay-levy-for-foreign-workers-until-2018/.</t>
  </si>
  <si>
    <t>———. (2022): Immigration Dept Extends Period for Stranded Foreigners to Apply Special Pass. New Straits Times, January 1, 2022. https://www.nst.com.my/news/nation/2022/01/759490/immigration-dept-extends-period-stranded-foreigners-apply-special-pass.</t>
  </si>
  <si>
    <t>Carpio, Ximena Del; Rajeswari Karupiah; M. Marouani; Caglar Ozden; Mauro Testaverde; Mathis Wagner; (2013): Immigration in Malaysia: Assessment of Its Economic Effects, and a Review of the Policy and System. https://www.researchgate.net/publication/334770768_Immigration_in_Malaysia_Assessment_of_its_Economic_Effects_and_a_Review_of_the_Policy_and_System_In_collaboration_with_the_National_Institute_of_Labour_Market_Information_and_Analysis_ILMIA.</t>
  </si>
  <si>
    <t>Carvalho, Martin; Rahimy Rahim; (2016): Malaysia and Bangladesh Ink Deal to Recruit 1.5 Million Workers. The Star, February 16, 2016. https://www.thestar.com.my/news/nation/2016/02/18/bangladeshi-workers-malaysia-mou/.</t>
  </si>
  <si>
    <t>———. (2019): Reduced Extension Levy Fees for Foreign Workers Finally Enforced. The Star, May 2, 2019. https://www.thestar.com.my/news/nation/2019/05/02/reduced-extension-levy-fees-for-foreign-workers-finally-enforced.</t>
  </si>
  <si>
    <t>Chin, Christine B.N.; (2002): The “Host” State and the “Guest” Worker in Malaysia: Public Management and Migrant Labour in Times of Economic Prosperity and Crisis. Asia Pacific Business Review 8(4), 19–40. doi:10.1080/713999163.</t>
  </si>
  <si>
    <t>Chin, Low Choo; (2016): Immigration Control during the Malayan Emergency: Borders, Belonging and Citizenship, 1948-1960. Journal of the Malaysian Branch of the Royal Asiatic Society 89, 35–59. doi:10.1353/ras.2016.0010.</t>
  </si>
  <si>
    <t>———. (2017): Report on Citizenship Law: Malaysia and Singapore. http://www.eui.eu/RSCAS/Publications/.</t>
  </si>
  <si>
    <t>Ching, Ooi Tee; (2017): Sarawak Exempt from EMC, Foreign Workers to Continue Paying Levy. New Straits Times, January 6, 2017. https://www.nst.com.my/news/2017/01/202332/sarawak-exempt-emc-foreign-workers-continue-paying-levy.</t>
  </si>
  <si>
    <t>CNA; (2021): Malaysia Will Consider Appeals by Foreigners with Expired Passes Due to Lockdown to Remain in the Country: Minister. CNA, April 12, 2021. https://www.channelnewsasia.com/asia/malaysia-covid-19-april-21-mco-embassy-hamzah-zainuddin-212881.</t>
  </si>
  <si>
    <t>Devadason, Evelyn S.; Wai Meng Chan; (2014): Policies and Laws Regulating Migrant Workers in Malaysia: A Critical Appraisal. Journal of Contemporary Asia 44(1), 19–35. doi:10.1080/00472336.2013.826420.</t>
  </si>
  <si>
    <t>Donovan &amp; Ho; (2018): Amendments to the Private Employment Agencies Act. August 2, 2018. https://dnh.com.my/amendments-to-the-private-employment-agencies-act/.</t>
  </si>
  <si>
    <t>Embassy of Malaysia, Helsinki; (2009): Brain Gain Malaysia (BGM). November 29, 2009. https://www.kln.gov.my/web/fin_helsinki/news-from-mission/-/blogs/brain-gain-malaysia-bgm.</t>
  </si>
  <si>
    <t>Federation of Malaysian Manufacturers; (2017): Online Registration of Foreign Workers Good for Employers, Says FMM. April 20, 2017. https://www.fmm.org.my/FMM_In_The_News-@-Online_Registration_of_Foreign_Workers_Good_for_Employers,_Says_FMM.aspx.</t>
  </si>
  <si>
    <t>FMT reporters; (2016): Immigration to Name, Shame Employers over Illegal Workers. Free Malaysia Today (FMT), October 25, 2016. https://www.freemalaysiatoday.com/category/nation/2016/10/25/immigration-to-name-shame-employers-over-illegal-workers/.</t>
  </si>
  <si>
    <t>———. (2019): Audit Finds Fraud in Foreign Worker Visa System. Free Malaysia Today, July 15, 2019. https://www.freemalaysiatoday.com/category/nation/2019/07/15/audit-finds-fraud-in-foreign-worker-visa-system/.</t>
  </si>
  <si>
    <t>———. (2020): Malaysia Should “Race to the Top” in Drawing Foreign Investors, Says Think Tank. Free Malaysia Today News, September 15, 2020. https://www.freemalaysiatoday.com/category/nation/2020/09/15/malaysia-should-race-to-the-top-in-drawing-foreign-investors-says-think-tank/.</t>
  </si>
  <si>
    <r>
      <t xml:space="preserve">Government of Malaysia; (1966): </t>
    </r>
    <r>
      <rPr>
        <i/>
        <sz val="11"/>
        <color theme="1"/>
        <rFont val="Aptos Narrow"/>
        <family val="2"/>
        <scheme val="minor"/>
      </rPr>
      <t>Passports Act 1966 (Revised 1974)</t>
    </r>
    <r>
      <rPr>
        <sz val="11"/>
        <color theme="1"/>
        <rFont val="Aptos Narrow"/>
        <family val="2"/>
        <scheme val="minor"/>
      </rPr>
      <t>. Malaysia. http://www.commonlii.org/my/legis/consol_act/pa19661974230/.</t>
    </r>
  </si>
  <si>
    <t>Gurowitz, Amy; (2000): Migrant Rights and Activism in Malaysia: Opportunities and Constraints. The Journal of Asian Studies. Vol. 59. https://www.jstor.org/stable/2659215.</t>
  </si>
  <si>
    <t>Haji Ahmad, Zakaria; (1979): Vietnamese Refugees and ASEAN. Contemporary Southeast Asia 1(1), 66–74.</t>
  </si>
  <si>
    <t>HMO Staff Writer; (2017): Employers in Malaysia Reminded about New Employment Pass Criteria. Human Resources Online. August 22, 2017. https://www.humanresourcesonline.net/employers-in-malaysia-reminded-about-new-employment-pass-criteria.</t>
  </si>
  <si>
    <t>HR Asia; (2019): Freeze on Foreign Worker Intake in Wholesale and Retail Sector Lifted. HR Asia. July 19, 2019. https://hr.asia/top-news/freeze-on-foreign-worker-intake-in-wholesale-and-retail-sector-lifted/.</t>
  </si>
  <si>
    <t>Human Rights Watch; (2011): Indonesia/Malaysia: New Pact Shortchanges Domestic Workers. Human Rights Watch. May 31, 2011. https://www.hrw.org/news/2011/05/31/indonesia/malaysia-new-pact-shortchanges-domestic-workers.</t>
  </si>
  <si>
    <t>Ibrahim, Nor Affizar; (2018): Stateless Children Can Enrol in School. New Straits Times, December 21, 2018. https://www.nst.com.my/news/nation/2018/12/442608/stateless-children-can-enrol-school.</t>
  </si>
  <si>
    <t>IMI (Department of Immigration Malaysia); (2023): Department History – Malaysian Immigration Department. 2023. https://www.imi.gov.my/index.php/en/departments-profile/department-history/.</t>
  </si>
  <si>
    <r>
      <t xml:space="preserve">Ishak, Mohamed Mustafa; (2014): </t>
    </r>
    <r>
      <rPr>
        <i/>
        <sz val="11"/>
        <color theme="1"/>
        <rFont val="Aptos Narrow"/>
        <family val="2"/>
        <scheme val="minor"/>
      </rPr>
      <t>The Politics of Bangsa Malaysia: Nation-Building in a Multiethnic Society</t>
    </r>
    <r>
      <rPr>
        <sz val="11"/>
        <color theme="1"/>
        <rFont val="Aptos Narrow"/>
        <family val="2"/>
        <scheme val="minor"/>
      </rPr>
      <t>. Kuala Lumpur: Universiti Utara Malaysia Press.</t>
    </r>
  </si>
  <si>
    <t>JPN (Department of Home Affairs Malaysia); (2023): Portal JPN - History. 2023. https://www.jpn.gov.my/en/corporate-information/history.</t>
  </si>
  <si>
    <t>Kanapathy, Vijayakumari; (2004): International Migration and Labour Market Developments in Asia: Economic Recovery, the Labour Market and Migrant Workers in Malaysia. In Workshop on International Migration and Labour Markets in Asia, 38. Japan Institute for Labour Policy and Training.</t>
  </si>
  <si>
    <t>Kassim, Azizah; (1987): The Unwelcome Guests: Indonesian Immigrants and Malaysian Public Responses. Southeast Asian Studies 25(2), 265–78. doi:10.20495/tak.25.2_265.</t>
  </si>
  <si>
    <t>———. (2017): Recent Trends in Transnational Population Inflows into Malaysia: Policy, Issues and Challenges. In Foreign Labour in Malaysia: Selected Works, edited by A.S. Mazlan, Z.A. Manaf, R.A. Rahman, and S. Saad, 19–46. Bandar Baru Bangi: Malaysian Ministry of Higher Education.</t>
  </si>
  <si>
    <t>Kassim, Azizah; Ragayah H.J. Mat Zin; (2011): Irregular Migrants and the Law. Philippine Journal of Development 38(2), 85–104. https://econpapers.repec.org/paper/phdpjdevt/pjd_5f2011_5fvol_5f_5f38_5fnos_5f_5f1-2d.htm.</t>
  </si>
  <si>
    <t>Kassim, Azizah; Terence Too; Stephen C.M. Wong; Mahani Zainal Abidin; (2014): The Management of Foreign Workers in Malaysia: Institutions and Governance Regime. In Managing International Migration for Development in East Asia, edited by R.H. Adams and A. Ahsan, 241–62. Washington: World Bank. https://openknowledge.worldbank.org/bitstream/handle/10986/21071/932550WP0P11600ia000Research0Papers.pdf?sequence=1#page=241.</t>
  </si>
  <si>
    <t>Kaur, Amarjit; (2004): Mobility, Labor Migration and Border Controls: Indonesian Labor Migration to Malaysia since 1900. In 15th Biennial Conference of the Asian Studies Association of Australia, 23. Canberra. https://www.researchgate.net/publication/242440457.</t>
  </si>
  <si>
    <t>———. (2008): International Migration and Governance in Malaysia : Policy and Performance. UNEAC Asia Papers, no. 22, 4–18.</t>
  </si>
  <si>
    <t>———. (2015): Malaysia Labour Migration, Irregular Movements and Regional Policies. In Migration and Integration in Europe, Southeast Asia, and Australia, edited by J. Pietsch and M. Clark, 75–98. Amsterdam: Amsterdam University Press. https://www.jstor.org/stable/j.ctt16f986x.9.</t>
  </si>
  <si>
    <t>Kok, Lim; (2009): MM2H Requirements. 2009. https://www.academia.edu/32059887/MM2H_Requirements.</t>
  </si>
  <si>
    <t>Lee, Hwok-Aun; (2017): Majority Affirmative Action in Malaysia: Imperatives, Compromises and Challenges.</t>
  </si>
  <si>
    <t>Lee, Noah; Nisha David; (2021): Malaysia Reopens Its Doors for Migrant Workers Amid Labor Shortage. BenarNews, October 22, 2021. https://www.benarnews.org/english/news/malaysian/malaysia-allows-return-migrant-workers-10222021144646.html.</t>
  </si>
  <si>
    <t>Lim, Kit Siang; (1996): Bibilotheca - Pursuit of a Malaysian Dream. 1996. https://bibliotheca.limkitsiang.com/.</t>
  </si>
  <si>
    <t>———. (2021): Blog Archive. 2021. https://limkitsiang.com/archive-main.htm.</t>
  </si>
  <si>
    <t>Liow, Joseph; (2002): Desecuritising the “Illegal Indonesian Migrant Worker” Problem in Malaysia’s Relations with Indonesia. IDSS Commentaries, September 2002. https://www.rsis.edu.sg/rsis-publication/rsis/537-desecuritising-the-illegal/#.Y-LnPnZBw2x.</t>
  </si>
  <si>
    <t>———. (2003): Malaysia’s Illegal Indonesian Migrant Labour Problem: In Search of Solutions. Contemporary Southeast Asia 25(1), 44–64. https://about.jstor.org/terms.</t>
  </si>
  <si>
    <t>Loganathan, Tharani; Deng Rui; Chiu-Wan Ng; Nicola Suyin Pocock; (2019): Breaking down the Barriers: Understanding Migrant Workers’ Access to Healthcare in Malaysia. Edited by M.B. Laws. PLOS ONE 14(7), 24. doi:10.1371/journal.pone.0218669.</t>
  </si>
  <si>
    <t>Loheswar, R.; (2019): Budget 2020: Malaysians@Work Initiative to Reduce Unemployment Rate. Malay Mail, October 11, 2019. https://www.malaymail.com/news/malaysia/2019/10/11/budget-2020-malaysianswork-initiative-to-reduce-unemployment-rate/1799462.</t>
  </si>
  <si>
    <t>Long, Kang; (2007): A Growing Source of Fear for Migrants in Malaysia. New York Times, December 10, 2007. https://www.nytimes.com/2007/12/10/world/asia/10malaysia.html.</t>
  </si>
  <si>
    <t>Long, Yenping; Chooi Lian Fong; Chong Eng Wee; (2019): Malaysia – Social Security Coverage Extended to Foreign Workers. KPMG Global. February 25, 2019. https://kpmg.com/xx/en/home/insights/2019/02/flash-alert-2019-034.html.</t>
  </si>
  <si>
    <t>Low, Choo Chin; Khairiah Salwa Mokhtar; (2017): Migration Control in Malaysia: Shifting Toward Internal Enforcement. Asia-Pacific Social Science Review 16(3), 46–64. https://ejournals.ph/article.php?id=11330.</t>
  </si>
  <si>
    <t>Malaysian Digital Economy Corporation; (2023): Malaysia Tech Entrepreneur Programme. 2023. https://mdec.my/mtep.</t>
  </si>
  <si>
    <t>Malysia Today; (2023): Project IC – Malaysia Today. Malysia Today. 2023. https://www.malaysia-today.net/tag/project-ic/.</t>
  </si>
  <si>
    <t>Manan, Farhanim Abdul; (2012): Understanding What 1Malaysia Means. The Star, December 3, 2012. https://www.thestar.com.my/opinion/letters/2012/12/03/understanding-what-1malaysia-means.</t>
  </si>
  <si>
    <t>MEF; (2018): Employers Surprised by Second Minimum Wage Hike. Malaysian Employers Federation. November 2, 2018. https://www.mef.org.my/news/pr_article.aspx?@ID=24.</t>
  </si>
  <si>
    <t>Milne, R.S.; (1976): The Politics of Malaysia’s New Economic Policy. Pacific Affairs 49(2), 235–62.</t>
  </si>
  <si>
    <t>Ministry of Home Affairs Malaysia; (2023a):. Foreign Worker Management Current Policies. 2023. https://www.moha.gov.my/index.php/en/bahagian-pa-dasar-dasar-semasa.</t>
  </si>
  <si>
    <t>———. (2023b):. One Stop Center for the Management of Foreign Workers. Official Portal of Ministry of Home Affairs. 2023. https://www.moha.gov.my/index.php/en/component/content/article/89-maklumat-korporat/maklumat-bahagian/bahagian-pengurusan-pekerja- asing/282-service-information.</t>
  </si>
  <si>
    <t>Mohamad Amin, Noor Shuhadawati; Norjihan Abdul Aziz; Zuraini Ab Hamid; (2017): Limitations of Social Security Laws and Policies Vis-A-Vis Migrant Workers in Malaysia. Journal of Malaysian and Comparative Law 44(2), 21–38. https://ejournal.um.edu.my/index.php/JMCL/article/view/16345/9833.</t>
  </si>
  <si>
    <t>MYXpats Centre; (2020): Guidelines for the Entry of Expatriate / Skilled Worker / Knowledge Worker for Key Posts and Technical Posts, and for Dependents / Foreign Maids. Expatriate Services Division. 2020. https://esd.imi.gov.my/portal/latest-news/announcement/myxpats-rmco-sop/.</t>
  </si>
  <si>
    <t>Nah, Alice M.; (2012): Globalisation, Sovereignty and Immigration Control: The Hierarchy of Rights for Migrant Workers in Malaysia. Source: Asian Journal of Social Science 40(4), 486–508. doi:10.1183/15685314-12341244.</t>
  </si>
  <si>
    <r>
      <t xml:space="preserve">Ongkili, James P.; (1985): </t>
    </r>
    <r>
      <rPr>
        <i/>
        <sz val="11"/>
        <color theme="1"/>
        <rFont val="Aptos Narrow"/>
        <family val="2"/>
        <scheme val="minor"/>
      </rPr>
      <t>Nation-Building in Malaysia 1946-1974</t>
    </r>
    <r>
      <rPr>
        <sz val="11"/>
        <color theme="1"/>
        <rFont val="Aptos Narrow"/>
        <family val="2"/>
        <scheme val="minor"/>
      </rPr>
      <t>. Oxford University Press.</t>
    </r>
  </si>
  <si>
    <t>Ormond, Meghann; Alice M. Nah; (2019): Risk Entrepreneurship and the Construction of Healthcare Deservingness for “Desirable”, “acceptable” and “Disposable” Migrants in Malaysia. Journal of Ethnic and Migration Studies. doi:10.1080/1369183X.2019.1597477.</t>
  </si>
  <si>
    <t>Pillai, Patrick; (1999): The Malaysian State’s Response to Migration. Sojourn: Journal of Social Issues in Southeast Asia, 14(1), 178–97. https://www-jstor-org.virtual.anu.edu.au/stable/pdf/41057017.pdf?refreqid=excelsior%3A2d92fc89ee14a3e20a7b1456dc9fcf0d.</t>
  </si>
  <si>
    <t>Ratna, Izzat; (2017): Foreign Labour Shortage May Cost Billions. The Malaysian Reserve, July 4, 2017. https://themalaysianreserve.com/2017/07/04/foreign-labour-shortage-may-cost-billions/.</t>
  </si>
  <si>
    <t>Razak, Najib; (2016): The 2017 Budget Speech. Putrajaya: Government of Malaysia.</t>
  </si>
  <si>
    <t>Sadiq, Kamal; (2005): When States Prefer Non-Citizens over Citizens: Conflict over Illegal Immigration into Malaysia. International Studies Quarterly 49(1), 101–22. https://www.jstor.org/stable/3693626.</t>
  </si>
  <si>
    <t>Sayed Mahadi, Syed Abdul Razak; (2014): Indonesian Labour Migration to Sabah: Changes, Trends and Impacts.</t>
  </si>
  <si>
    <t>Shahar, Fairuz Mohd; (2017): Two Online Systems Introduced to Ease Foreign Workers Recruitment. New Straits Times, April 10, 2017. https://www.nst.com.my/news/nation/2017/04/229245/two-online-systems-introduced-ease-foreign-workers-recruitment.</t>
  </si>
  <si>
    <t>Srichampa, Sophana; Mirinda Burarungrot; Uniansasmita Samoh; (2019): Managing Unskilled Migrant Labour: Language Diversity in Multicultural South East Asian Societies. Journal of Southeast Asian Studies 24(1), 117–50. doi:10.22452/jati.vol24no1.6.</t>
  </si>
  <si>
    <t>Talent Corp; (2023): Introduction to the Residence Pass-Talent. 2023. https://rpt.talentcorp.com.my/about/introduction-and-benefits.</t>
  </si>
  <si>
    <t>Tam, Michelle; (2015): 11MP: Management of Foreign Workers to Be Improved. The Star, May 21, 2015. https://www.thestar.com.my/news/nation/2015/05/21/11mp-foreign-workers/.</t>
  </si>
  <si>
    <t>Tay, Chester; (2018): Rehiring Programme for Illegal Workers to End on June 30. The Edge Markets, May 31, 2018. https://www.theedgemarkets.com/article/rehiring-programme-illegals-end-june-30.</t>
  </si>
  <si>
    <t>The Borneo Post; (2013): Division on Integrity Created at Immigration Dept, RCI Told. The Borneo Post, July 3, 2013. https://www.theborneopost.com/2013/07/03/division-on-integrity-created-at-immigration-dept-rci-told/.</t>
  </si>
  <si>
    <t>The Star; (2004a):. Induction Course for Foreign Workers. The Star, January 10, 2004. https://www.thestar.com.my/news/nation/2004/01/10/induction-course-for-foreign-workers/.</t>
  </si>
  <si>
    <t>———. (2004b):. Foreign Workers Sent Home Must Be Registered on Return. The Star, October 26, 2004. https://www.thestar.com.my/news/nation/2004/10/26/foreign-workers-sent-home-must-be-registered-on-return.</t>
  </si>
  <si>
    <t>———. (2017): Employers Need to Pay Levy for Foreign Workers from Jan 1. The Star, December 21, 2017. https://www.thestar.com.my/news/nation/2017/12/21/employers-need-to-pay-levy-for-foreign-workers-from-jan-1.</t>
  </si>
  <si>
    <t>The Straits Times; (2016): Malaysia Lifts Freeze on Hiring of Foreign Workers for Four Sectors. The Straits Times, May 12, 2016. https://www.straitstimes.com/asia/se-asia/malaysia-lifts-freeze-on-hiring-of-foreign-workers-for-four-sectors.</t>
  </si>
  <si>
    <t>The Times of India; (2009): India, Malaysia Sign MoU on “orderly” Recruitment of Workers. Times of India, January 4, 2009. https://timesofindia.indiatimes.com/india/india-malaysia-sign-mou-on-orderly-recruitment-of-workers/articleshow/3931983.cms?from=mdr.</t>
  </si>
  <si>
    <t>Theng Theng, Tan; Jarud Romadan; (2020): The Economic Case against the Marginalisation of Migrant Workers in Malaysia. LSE Southeast Asia Blog. October 1, 2020. https://blogs.lse.ac.uk/seac/2020/10/01/the-economic-case-against-the-marginalisation-of-migrant-workers-in-malaysia/.</t>
  </si>
  <si>
    <t>United Nations; (1996): Last Camp for Vietnamese Boat People in Malaysia Closed at Ceremony with Government, UNHCR Officials Attending, June 25, 1996. https://press.un.org/en/1996/19960625.ref1147.html.</t>
  </si>
  <si>
    <t>Varia, Nisha; (2004): Help Wanted: Abuses against Female Migrant Domestic Workers in Indonesia and Malaysia. https://www.hrw.org/reports/2004/indonesia0704/indonesia0704simple.pdf.</t>
  </si>
  <si>
    <t>Willy, Adela Megan; (2017): 164,804 Illegal Immigrants Successfully Registered under E-Card Programme. The Edge Markets, November 7, 2017. https://www.theedgemarkets.com/article/164804-illegal-immigrants-successfully-registered-under-ecard-programme.</t>
  </si>
  <si>
    <t>World Bank; (1995): Malaysia Meeting Labor Needs: More Workers and Better Skills.</t>
  </si>
  <si>
    <t>———. (2019): Malaysia: Estimating the Number of Foreign Workers. www.worldbank.org.</t>
  </si>
  <si>
    <t>Yasmin, Nor Ariane; (2019): Opportunities For Refugee Access To Work In Malaysia. Kuala Lumpur. https://www.isis.org.my/wp-content/uploads/2019/10/POLICY-BRIEF_REFUGEE1.pdf.</t>
  </si>
  <si>
    <t>Ying, Tan Xue; (2019): Malaysia@Work Programme to Start in 2Q20, Says Guan Eng. The Edge Markets, November 22, 2019. https://www.theedgemarkets.com/article/malaysiawork-programme-start-2q20-says-guan-eng.</t>
  </si>
  <si>
    <t>Zainal, Fatimah; (2019): Better Welfare for Foreign Workers. The Star, March 12, 2019. https://www.thestar.com.my/news/nation/2019/03/12/better-welfare-for-foreign-workers-employers-laud-abolishment-of-outsourcing-outfits-managing-forei.</t>
  </si>
  <si>
    <t xml:space="preserve">Final numbers for dataset: </t>
  </si>
  <si>
    <t>Total sources</t>
  </si>
  <si>
    <t>None</t>
  </si>
  <si>
    <t>Int share</t>
  </si>
  <si>
    <t>Total share</t>
  </si>
  <si>
    <t>https://bibliotheca.limkitsiang.com/1968/10/</t>
  </si>
  <si>
    <t>Overall</t>
  </si>
  <si>
    <t>all less restrictive</t>
  </si>
  <si>
    <t>detained for 18 months from 1969</t>
  </si>
  <si>
    <t>all less except entrance</t>
  </si>
  <si>
    <t>all less except one integration</t>
  </si>
  <si>
    <t>illegal immigrants in Sabah negative</t>
  </si>
  <si>
    <t>Vietnamese a big issue - also immigration department first mentioned</t>
  </si>
  <si>
    <t>sedition charges under OSA</t>
  </si>
  <si>
    <t>nothing on migration though focus on outgoing students</t>
  </si>
  <si>
    <t>Illegal immigrants increasing concern, foreign wives</t>
  </si>
  <si>
    <t>Nothing on migration per se, more on local discrimination</t>
  </si>
  <si>
    <t>Only one on illegal immigration, all the rest on national culture policy recidivism</t>
  </si>
  <si>
    <t>Very anti-illegal immigration</t>
  </si>
  <si>
    <t>Immigration expulsion rhetoric continued, but major focus on broader democratic/freedom threats, particularly to non-malays</t>
  </si>
  <si>
    <t>detained for 17 months from 1987 under operation lalang</t>
  </si>
  <si>
    <t>LKS detained under Operation Lalang</t>
  </si>
  <si>
    <t>no immigration articles</t>
  </si>
  <si>
    <t>Vietnam boat scandal but also want to expel other illegals</t>
  </si>
  <si>
    <t>A little on immigration crime</t>
  </si>
  <si>
    <t>Migration scarcely an issue</t>
  </si>
  <si>
    <t>Deaths in immigration detention centres</t>
  </si>
  <si>
    <t>Very little on migration or integration - economy and corruption dominated</t>
  </si>
  <si>
    <t>Racial politics returns for election</t>
  </si>
  <si>
    <t>Foreign wives of PRC and skilled migration; but major issue is rising ethnic tensions</t>
  </si>
  <si>
    <t>Islamic state, Malay unity, language schools, conditions on researcher visas (sensitive topics), racial segregation at schools</t>
  </si>
  <si>
    <t>Islamic state, bumiputera favouring university selection system, English teaching of science/maths in mother tongue schools</t>
  </si>
  <si>
    <t>Islamic state, bumiputera favouring university selection system, victimisation of Indian IT professionals, non-Malays in civil service, Indian underclass</t>
  </si>
  <si>
    <t>Islamic state, bumiputera favouring university selection system</t>
  </si>
  <si>
    <t>foreign student increase, NEP2, mother toungue teaching/schools, Chinese women profiling</t>
  </si>
  <si>
    <t>bumiputera policies/NEP2, illegals in Sabah, mother tongue schools not being built, racial tensions</t>
  </si>
  <si>
    <t>Islamic state, Indian marginalisation, crime and tourism, illegal migrants in Sabah, religious polarisation</t>
  </si>
  <si>
    <t>racial slurs, Indian marginalisation, nation building, crime, illegals in Sabah, university selection system</t>
  </si>
  <si>
    <t>1Malaysia cynicism, religious and racial polarisation, BTN training racist, crime and tourism</t>
  </si>
  <si>
    <t>1Malaysia not backed up by actions, major spike in racial and religious polarisation, brain drain, Sabah illegals, BTN training racist, racial slurs by govt and school principals</t>
  </si>
  <si>
    <t xml:space="preserve">1Malaysia cynicism, continued polarisation, brain drain, </t>
  </si>
  <si>
    <t>racial and religious politics, division in lead up to election, 1Malaysia, illegals in Sabah</t>
  </si>
  <si>
    <t xml:space="preserve">racial and religious polarisation and politics around election, incursion and illegals in Sabah, racist speeches </t>
  </si>
  <si>
    <t>heightened polarisation around status of malays and islam, hudud laws, racist speech, inadequate response to RCI into illegal immigration</t>
  </si>
  <si>
    <t>red shirt rallies, racial and religious polarisation, racist speeches, 1MDB related exit bans</t>
  </si>
  <si>
    <t>Hudud laws bill, racial and religious polarisation, racial politics, BTN training racist,  1MDB related exit bans</t>
  </si>
  <si>
    <t>Hudud laws bill, racial and religious polarisation, racial politics</t>
  </si>
  <si>
    <t>Expressed discontent with the disunity of the bumiputera concept</t>
  </si>
  <si>
    <t>https://bibliotheca.limkitsiang.com/1968/03/26/the-poison-of-bumiputeraism/#more-3</t>
  </si>
  <si>
    <t>Call to irradicate inequality, including among races</t>
  </si>
  <si>
    <t>https://bibliotheca.limkitsiang.com/1968/04/26/abolition-of-inequalities-and-exploitation/#more-617</t>
  </si>
  <si>
    <t>Merdeka university supported if open to all races</t>
  </si>
  <si>
    <t>https://bibliotheca.limkitsiang.com/1968/04/23/the-merdeka-university/#more-613</t>
  </si>
  <si>
    <t>Truly equal multi-racial society</t>
  </si>
  <si>
    <t>https://bibliotheca.limkitsiang.com/1968/04/18/election-itis-hits-malaysia/#more-611</t>
  </si>
  <si>
    <t>Speech to a university on the need to build a multi-racial nation</t>
  </si>
  <si>
    <t>https://bibliotheca.limkitsiang.com/1968/04/</t>
  </si>
  <si>
    <t>Abolish immigration restrictions with Singapore, allow free travel and abolish work permits</t>
  </si>
  <si>
    <t>https://bibliotheca.limkitsiang.com/1968/05/17/will-malaysia-and-singapore-merge-once-again/#more-628</t>
  </si>
  <si>
    <t>Border control; Legal entry and stay</t>
  </si>
  <si>
    <t>Merdeka university issue again on integration</t>
  </si>
  <si>
    <t>https://bibliotheca.limkitsiang.com/1968/05/12/merdeka-university/#more-623</t>
  </si>
  <si>
    <t>Reject Malaysian Malaysia and call for embracing diversity</t>
  </si>
  <si>
    <t>https://bibliotheca.limkitsiang.com/1968/05/12/the-malaysian-malaysia/#more-621</t>
  </si>
  <si>
    <t>Challenge to MCA on embracing multi-racial Malaysia</t>
  </si>
  <si>
    <t>https://bibliotheca.limkitsiang.com/1968/06/29/challenge-to-the-mca/#more-660</t>
  </si>
  <si>
    <t>Youth movements and the need to build a unified nation</t>
  </si>
  <si>
    <t>https://bibliotheca.limkitsiang.com/1968/07/31/the-role-of-youth-organisations-in-malaysia/#more-709</t>
  </si>
  <si>
    <t>Multi-lingual instruction and multiracialism</t>
  </si>
  <si>
    <t>https://bibliotheca.limkitsiang.com/1968/07/28/mca-college/#more-705</t>
  </si>
  <si>
    <t>Condemning Malaysian death sentences linked to race (they being Chinese)…is a death penalty issue x3</t>
  </si>
  <si>
    <t>https://bibliotheca.limkitsiang.com/1968/07/22/senu-dims-hope-for-clemency-plea-for-all-johore-youths/#more-699; https://bibliotheca.limkitsiang.com/1968/07/22/senu-dims-hope-for-clemency-plea-for-all-johore-youths/#more-687; https://bibliotheca.limkitsiang.com/1968/07/13/the-last-hope-to-save-the-youths-from-the-gallows/#more-678</t>
  </si>
  <si>
    <t>Number one problem is that of nation building</t>
  </si>
  <si>
    <t>https://bibliotheca.limkitsiang.com/1968/07/01/opposition-politics-in-malaysia/#more-663</t>
  </si>
  <si>
    <t>Merdeka university debate continues</t>
  </si>
  <si>
    <t>https://bibliotheca.limkitsiang.com/1968/08/30/call-on-the-government-to-withdrawn-the-10-million/#more-763</t>
  </si>
  <si>
    <t>Language and nation building - support multi-lingual with Malay the national language</t>
  </si>
  <si>
    <t>https://bibliotheca.limkitsiang.com/1968/08/29/letter-to-the-editor-of-utusan-malaysia/#more-758</t>
  </si>
  <si>
    <t>Fullsome multiligual multiracial statement</t>
  </si>
  <si>
    <t>https://bibliotheca.limkitsiang.com/1968/08/28/dap-differs-with-the-alliance-and-the-gerakans/#more-756</t>
  </si>
  <si>
    <t>Multi-racialism and non communal DAP x2</t>
  </si>
  <si>
    <t>https://bibliotheca.limkitsiang.com/1968/08/25/dap%e2%80%99s-challenge-to-khir-johari-to-a-tv-debate/#more-748; https://bibliotheca.limkitsiang.com/1968/08/18/lim-kit-siang-challenges-khir-johari/#more-734</t>
  </si>
  <si>
    <t>Multi-lingual television/malay dubbing x2</t>
  </si>
  <si>
    <t>https://bibliotheca.limkitsiang.com/1968/08/19/chakap-lah-bahasa-kebangsaan-sahaja/#more-740; https://bibliotheca.limkitsiang.com/1968/08/14/dubbing-television-films/#more-722</t>
  </si>
  <si>
    <t>Multi-racial debate</t>
  </si>
  <si>
    <t>https://bibliotheca.limkitsiang.com/1968/08/08/bukit-rambai-dap-branch-protem-committee/#more-717</t>
  </si>
  <si>
    <t>Questions for an opposing candate, almost all relate to multiracial issues</t>
  </si>
  <si>
    <t>https://bibliotheca.limkitsiang.com/1968/09/27/eight-questions-for-alliance-candidate-inche-musa-hitam/#more-802</t>
  </si>
  <si>
    <t>Election platform multiracial</t>
  </si>
  <si>
    <t>https://bibliotheca.limkitsiang.com/1968/09/25/a-historic-choice-before-the-voters-of-segamat-utara/#more-800</t>
  </si>
  <si>
    <t>Merdeka university and equality</t>
  </si>
  <si>
    <t>https://bibliotheca.limkitsiang.com/1968/09/19/nantah-and-formosan-qualifications-the-merdeka-university-and-the-mca-college/#more-796</t>
  </si>
  <si>
    <t>The problem of racialism and the folly of the PM's claims otherwise</t>
  </si>
  <si>
    <t>https://bibliotheca.limkitsiang.com/1968/09/11/razak%e2%80%99s-%e2%80%9cnew-breed-of-malaysians%e2%80%9d/#more-789</t>
  </si>
  <si>
    <t>Alatas and Gerakan attempts to Indonesianise malaysian culture</t>
  </si>
  <si>
    <t>https://bibliotheca.limkitsiang.com/1968/09/08/the-objective-of-gerakan-ra%e2%80%99ayat-malaysia-an-indonesian-malaysia/#more-783</t>
  </si>
  <si>
    <t>MCA critique all about multiracial failings</t>
  </si>
  <si>
    <t>https://bibliotheca.limkitsiang.com/1968/09/03/mca-membership-drive/#more-772</t>
  </si>
  <si>
    <t>University of Malaya to examine race issues and DAP's support of this as major importance</t>
  </si>
  <si>
    <t>https://bibliotheca.limkitsiang.com/1968/10/27/university-of-malaya-urged-to-commission-study-on-the-problem-of-race-in-malaysia/#more-31</t>
  </si>
  <si>
    <t>Campaigning against divisive racial politics</t>
  </si>
  <si>
    <t>https://bibliotheca.limkitsiang.com/1968/10/17/segamat-utara-voters-will-go-to-the-polls/#more-823</t>
  </si>
  <si>
    <t>Ten questions for a by-election candidate, most of which are racially oriented</t>
  </si>
  <si>
    <t>https://bibliotheca.limkitsiang.com/1968/10/03/the-ten-questions-to-the-alliance-candidate-for-segamat-utara-parliamentary-by-election-inche-musa-hitam/#more-10</t>
  </si>
  <si>
    <t>Racialised nature of Alliance parties</t>
  </si>
  <si>
    <t>https://bibliotheca.limkitsiang.com/1968/10/03/the-real-reasons-for-the-formation-of-the-direct-alliance-membership-system/#more-813</t>
  </si>
  <si>
    <t>Battle with Gerakan on racial issues x2</t>
  </si>
  <si>
    <t>https://bibliotheca.limkitsiang.com/1968/11/29/reply-to-dr-tan-chee-khoon/#more-872; 
https://bibliotheca.limkitsiang.com/1968/11/07/debate-with-dr-syed-naguib-alatas/#more-852</t>
  </si>
  <si>
    <t>Serdang by-election a test for the cause of multi-racialism</t>
  </si>
  <si>
    <t>https://bibliotheca.limkitsiang.com/1968/11/28/serdang-by-election-a-test-for-the-cause-of-multi-racialism/#more-64</t>
  </si>
  <si>
    <t>Communalism as the biggest cause of national division</t>
  </si>
  <si>
    <t>https://bibliotheca.limkitsiang.com/1968/11/26/what-are-the-causes-of-growing-national-division-among-malaysians/#more-58</t>
  </si>
  <si>
    <t>Debate on culture policy
Broadly, the DAP’s cultural policy involves three major planks:
(1) Language: Acceptance of Malay as National Language and Multi-Lingualism.
(2) Education: An integrated Education System with multi-media instruction and examination.
(3) Culture: Full and free cultural diversity and variability, so long as they are Malaysian-centred.</t>
  </si>
  <si>
    <t>https://bibliotheca.limkitsiang.com/1968/11/24/dap-gerakan-cultural-debate/#more-47</t>
  </si>
  <si>
    <t>https://bibliotheca.limkitsiang.com/1968/11/17/general-elections-plans-and-preparations/#more-862</t>
  </si>
  <si>
    <t>Malaysian Malaysia x2</t>
  </si>
  <si>
    <t>https://bibliotheca.limkitsiang.com/1968/11/11/dap-replies-to-inche-khir-johari/#more-44;
https://bibliotheca.limkitsiang.com/1968/11/01/lim-kit-siang-replies-to-dr-syed-naguib-alatas/#more-35</t>
  </si>
  <si>
    <t>Malaysia could become like Nigeria, racially motivated massacres</t>
  </si>
  <si>
    <t>https://bibliotheca.limkitsiang.com/1968/11/05/malaysia-in-danger-of-becoming-a-second-nigeria/#more-848</t>
  </si>
  <si>
    <t>Biggest problem is racialism</t>
  </si>
  <si>
    <t>https://bibliotheca.limkitsiang.com/1968/11/05/844/#more-844</t>
  </si>
  <si>
    <t>Election campaigning multi-racialism x2</t>
  </si>
  <si>
    <t>https://bibliotheca.limkitsiang.com/1968/12/27/the-day-of-voting-and-the-night-of-judgement/#more-100;
https://bibliotheca.limkitsiang.com/1968/12/26/the-choice-before-the-people-of-serdang/#more-934</t>
  </si>
  <si>
    <t>Racialist government policies</t>
  </si>
  <si>
    <t>https://bibliotheca.limkitsiang.com/1968/12/23/repudiate-racialist-policies-of-the-alliance/#more-91</t>
  </si>
  <si>
    <t>Does land belong to all ethnicities…land and race x2</t>
  </si>
  <si>
    <t>https://bibliotheca.limkitsiang.com/1968/12/14/a-question-for-mr-michael-chen/#more-911; 
https://bibliotheca.limkitsiang.com/1968/12/06/land-for-the-landless/#more-73</t>
  </si>
  <si>
    <t>Language and questions for a rival candidate</t>
  </si>
  <si>
    <t>https://bibliotheca.limkitsiang.com/1968/12/08/language/#more-901</t>
  </si>
  <si>
    <t>The MCA – Pawns of Malay racialists</t>
  </si>
  <si>
    <t>https://bibliotheca.limkitsiang.com/1968/12/07/the-mca-%e2%80%93-pawns-of-malay-racialists/#more-895</t>
  </si>
  <si>
    <t>Langauge and minority schools</t>
  </si>
  <si>
    <t>https://bibliotheca.limkitsiang.com/1968/12/01/tamil-schools/#more-66</t>
  </si>
  <si>
    <t>20 point by-election platform with many racial issues</t>
  </si>
  <si>
    <t>https://bibliotheca.limkitsiang.com/1968/12/01/serdang%e2%80%99s-20-points-%e2%80%93-dap-by-election-pledge/#more-887</t>
  </si>
  <si>
    <t>Recongising chinese language degrees x2</t>
  </si>
  <si>
    <t>https://bibliotheca.limkitsiang.com/1969/01/31/mr-chua-song-lim-asked-to-give-three-reasons-to-justify-his-stand-that-nanyang-university-of-low-academic-standard/#more-150; 
https://bibliotheca.limkitsiang.com/1969/02/14/call-to-chua-song-lim-to-explain-his-stand-on-chinese-education/#more-168</t>
  </si>
  <si>
    <t>Anti-Malay only defence force</t>
  </si>
  <si>
    <t>https://bibliotheca.limkitsiang.com/1969/01/29/call-to-malaysianise-the-armed-forces/#more-146</t>
  </si>
  <si>
    <t>Malaysian Malaysia x3</t>
  </si>
  <si>
    <t>https://bibliotheca.limkitsiang.com/1969/01/25/the-crusade-for-a-malaysian-malaysia/#more-141;
https://bibliotheca.limkitsiang.com/1969/01/07/an-open-letter-and-invitation-to-the-people-of-sungei-way/#more-121;
https://bibliotheca.limkitsiang.com/1969/01/06/bukit-bintang-a-base-for-the-malaysian-malaysia-crusade/#more-119</t>
  </si>
  <si>
    <t>Anti-Bumiputera division and such</t>
  </si>
  <si>
    <t>https://bibliotheca.limkitsiang.com/1969/01/19/three-proposals-for-building-a-united-malaysian-nation/#more-137</t>
  </si>
  <si>
    <t>Impossible opposition alliance due to divide on racial politics</t>
  </si>
  <si>
    <t>https://bibliotheca.limkitsiang.com/1969/01/18/basis-for-opposition-co-operation-in-general-elections/#more-132</t>
  </si>
  <si>
    <t>Language policy x2</t>
  </si>
  <si>
    <t>https://bibliotheca.limkitsiang.com/1969/02/28/national-language/#more-190; 
https://bibliotheca.limkitsiang.com/1969/02/01/challenge-to-the-editor-of-the-sin-chew-jit-poh-to-a-public-debate-on-the-dap%e2%80%99s-policy-of-multi-lingualism/#more-155</t>
  </si>
  <si>
    <t>Defence and Malaysian Malaysia</t>
  </si>
  <si>
    <t>https://bibliotheca.limkitsiang.com/1969/02/26/dap-calls-for-defence-white-paper/#more-188</t>
  </si>
  <si>
    <t>Election and bumiputera</t>
  </si>
  <si>
    <t>https://bibliotheca.limkitsiang.com/1969/02/14/a-setback-for-democracy-for-five-years/#more-174</t>
  </si>
  <si>
    <t>Hypocricy of national solidarity week</t>
  </si>
  <si>
    <t>https://bibliotheca.limkitsiang.com/1969/02/09/national-solidarity/#more-159</t>
  </si>
  <si>
    <t>Race and Merdeka university x2</t>
  </si>
  <si>
    <t>https://bibliotheca.limkitsiang.com/1969/03/13/lee-san-choon-and-merdeka-university/#more-308; 
https://bibliotheca.limkitsiang.com/1969/03/11/merdeka-university-and-the-mca/#more-199</t>
  </si>
  <si>
    <t>DAP and people's interests vis-à-vis MCA x2</t>
  </si>
  <si>
    <t>https://bibliotheca.limkitsiang.com/1969/03/09/who-is-the-true-champion-of-the-people%e2%80%99s-interest-%e2%80%93-the-dap-or-the-mca/#more-197; 
https://bibliotheca.limkitsiang.com/1969/03/05/%e2%80%9conly-mca-competent-to-represent-the-chinese%e2%80%9d-to-betray-their-legitimate-rights-and-interests/#more-195</t>
  </si>
  <si>
    <t>Malay-ise Merdeka uni concerns x4</t>
  </si>
  <si>
    <t>https://bibliotheca.limkitsiang.com/1969/04/30/merdeka-university-malay-ised/#more-323; 
https://bibliotheca.limkitsiang.com/1969/04/26/if-the-people-are-united-to-set-up-merdeka-university-the-government-must-bow-down-to-people%e2%80%99s-wishes/#more-273; 
https://bibliotheca.limkitsiang.com/1969/05/05/will-the-government-clamp-down-on-the-activities-of-the-merdeka-university-and-its-sponsors-after-polling-day/#more-287
https://bibliotheca.limkitsiang.com/1969/04/16/the-merdeka-university-to-expect-iron-tree-to-produce-flowers/#more-312</t>
  </si>
  <si>
    <t>Malaysian Malysia education policy and election x5</t>
  </si>
  <si>
    <t>https://bibliotheca.limkitsiang.com/1969/04/30/the-education-issue-on-may-10/#more-276; 
https://bibliotheca.limkitsiang.com/1969/04/29/1969-election-campaign-issues/#more-317; 
https://bibliotheca.limkitsiang.com/1969/04/19/two-questions-for-mr-lew-sip-hon/#more-257; 
https://bibliotheca.limkitsiang.com/1969/04/18/lim-kit-siang-wants-every-mca-candidate-to-make-his-stand-on-lew-sip-hon%e2%80%99s-aziz-commission-report/#more-315;
https://bibliotheca.limkitsiang.com/1969/04/17/will-the-8000-odd-primary-school-teachers-in-english-medium-primary-schools-be-dismissed/#more-252</t>
  </si>
  <si>
    <t>Alliances and racial position</t>
  </si>
  <si>
    <t>https://bibliotheca.limkitsiang.com/1969/04/23/charge-about-the-%e2%80%98unholy-alliance-between-dap-and-pmip%e2%80%99-sheer-fabrication/#more-268</t>
  </si>
  <si>
    <t>Govt party threatens Chinese will lose citizenship if voting for opposition parties x2</t>
  </si>
  <si>
    <t>https://bibliotheca.limkitsiang.com/1969/04/21/i-will-not-withdraw-a-single-word-that-i-have-said/#more-265; 
https://bibliotheca.limkitsiang.com/1969/04/18/malaysian-chinese-may-lose-their-citizenship-if-they-vote-the-opposition-party/#more-254</t>
  </si>
  <si>
    <t>Withdraw bumiputera favouring fish marketing scheme</t>
  </si>
  <si>
    <t>https://bibliotheca.limkitsiang.com/1969/04/20/lim-kit-siang-calls-for-the-withdrawal-of-the-fama%e2%80%99s-proposed-fish-marketing-scheme/#more-263</t>
  </si>
  <si>
    <t>DAP not anti-Malay</t>
  </si>
  <si>
    <t xml:space="preserve">https://bibliotheca.limkitsiang.com/1969/04/18/the-dap-is-not-an-anti-malay-party-it-is-a-pro-malaysian-party-2/#more-939; 
</t>
  </si>
  <si>
    <t>Govt destroying Chinese language x3</t>
  </si>
  <si>
    <t>https://bibliotheca.limkitsiang.com/1969/04/13/koh-kim-leng-is-one-of-the-architects-to-suppress-and-destroy-chinese-language-and-education-in-malaysia/#more-243;
https://bibliotheca.limkitsiang.com/1969/04/09/open-challenge-to-a-public-debate-in-mandarin-to-mr-lew-sip-hon-whether-in-bungsar-or-malacca/#more-236; 
https://bibliotheca.limkitsiang.com/1969/04/09/people-of-malacca-to-organise-their-own-campaign-to-donate-to-merdeka-university/#more-234</t>
  </si>
  <si>
    <t>Ten questions for govt election candidate - all racially oriented</t>
  </si>
  <si>
    <t>https://bibliotheca.limkitsiang.com/1969/04/08/ten-question-for-koh-kim-leng/#more-232</t>
  </si>
  <si>
    <t>Election and discrimination issues x3</t>
  </si>
  <si>
    <t>https://bibliotheca.limkitsiang.com/1969/04/06/the-maju-ward-%e2%80%93-the-chief-executioners-of-the-%e2%80%98grand-deception%e2%80%99-campaign-of-the-mca/#more-230; 
https://bibliotheca.limkitsiang.com/1969/04/06/contesting-the-bandar-melaka-seat-in-the-general-election/#more-228; 
https://bibliotheca.limkitsiang.com/1969/05/07/an-open-letter-to-the-voters-of-malacca-by-lim-kit-siang-dap-parliamentary-candidate-for-bandar-melaka-may-7-1969/#more-335</t>
  </si>
  <si>
    <t>The meaning of Malaysian Malaysia</t>
  </si>
  <si>
    <t>https://bibliotheca.limkitsiang.com/1969/05/07/the-meaning-of-a-malaysian-malaysia/#more-942</t>
  </si>
  <si>
    <t>Communal parties and multiracial position x2</t>
  </si>
  <si>
    <t>https://bibliotheca.limkitsiang.com/1969/05/06/party-rakyats-policy-in-language-education-and-culture/#more-289;
https://bibliotheca.limkitsiang.com/1969/05/03/283/#more-283</t>
  </si>
  <si>
    <t>Not criticising Indonesian anti-Chinese approach and Malaysian Malaysia</t>
  </si>
  <si>
    <t>https://bibliotheca.limkitsiang.com/1969/05/04/why-is-inche-hasnul-bin-hadi-defending-sukarno%e2%80%99s-persecution-of-chinese-in-indonesia/#more-333</t>
  </si>
  <si>
    <t>Lim Kit Siang detained for inciting racial disharmony and letters from detention x4</t>
  </si>
  <si>
    <t>https://bibliotheca.limkitsiang.com/1969/07/ ; 
https://bibliotheca.limkitsiang.com/1969/07/30/replies-by-lim-kit-siang/#more-567; 
https://bibliotheca.limkitsiang.com/1969/08/14/a-letter-2-to-the-prime-minister-from-muar-detention-camp/#more-298; 
https://bibliotheca.limkitsiang.com/1969/08/05/a-letter-to-the-prime-minister-from-muar-detention-camp/#more-296</t>
  </si>
  <si>
    <t>Letters regarding lost hope of a unifying post May 13 response (second one provides an analysis of how May 13 might have been avoided had DAP policies been accepted) x2</t>
  </si>
  <si>
    <t>https://bibliotheca.limkitsiang.com/1969/12/27/a-letter-to-the-chairman-of-dap-dr-chen-man-hin-the-suit-on-the-nocs-decision-regarding-consultative-committee/#more-571;
https://bibliotheca.limkitsiang.com/1969/12/13/a-letter-to-the-chairman-of-dap-dr-chen-man-hin-the-may-13-disturbances/#more-574</t>
  </si>
  <si>
    <t xml:space="preserve">Democracy, impartiality and equality need to be restored </t>
  </si>
  <si>
    <t>https://bibliotheca.limkitsiang.com/1970/10/24/rule-of-reason-or-the-rule-of-force/#more-964</t>
  </si>
  <si>
    <t>Seeking all party forum on muti-racial Malaysia x3</t>
  </si>
  <si>
    <t>https://bibliotheca.limkitsiang.com/1970/10/22/all-party-forum-on-rukunegara/#more-962; 
https://bibliotheca.limkitsiang.com/1970/10/18/all-party-debate-on-rukunegara/#more-960; 
https://bibliotheca.limkitsiang.com/1970/11/15/rukunegara-forum/#more-979</t>
  </si>
  <si>
    <t>Rukunegara (national ideology) principles - agreement but omission of multiracial consensus</t>
  </si>
  <si>
    <t>https://bibliotheca.limkitsiang.com/1970/10/14/rukunegara/#more-956</t>
  </si>
  <si>
    <t>No. 1 party pledge remains a unified multi-racial nation x2</t>
  </si>
  <si>
    <t>https://bibliotheca.limkitsiang.com/1970/11/24/election-pledges-in-penang/#more-985;
https://bibliotheca.limkitsiang.com/1970/11/19/the-role-of-dap-in-parliament-and-the-state-assemblies/#more-981</t>
  </si>
  <si>
    <t>We have not become a nation of Malaysians</t>
  </si>
  <si>
    <t>https://bibliotheca.limkitsiang.com/1970/11/03/we-have-not-become-a-nation-of-malaysians/#more-972</t>
  </si>
  <si>
    <t>Religious persecution concerns - Sabah politician facing arrest for speaking out</t>
  </si>
  <si>
    <t>https://bibliotheca.limkitsiang.com/1970/12/17/religious-persecution-in-sabah/#more-991</t>
  </si>
  <si>
    <t>Need to restore Parliament to address racial issues despite floods</t>
  </si>
  <si>
    <t>https://bibliotheca.limkitsiang.com/1971/01/10/dato-harun-idris%e2%80%99-suggesting-to-postpone-reconvening-of-parliament-and-state-assemblies/#more-1009</t>
  </si>
  <si>
    <t>Letter to the leader of the house advocating multi-racial, multi-cultural, multi-lingual and multi-religious nation</t>
  </si>
  <si>
    <t>https://bibliotheca.limkitsiang.com/1971/02/05/letter-to-secretary-of-dewan-rakyat-notice-of-motions/#more-1017</t>
  </si>
  <si>
    <t>Call for multi-racial defence force</t>
  </si>
  <si>
    <t>https://bibliotheca.limkitsiang.com/1971/07/24/reply-to-tengku-ahmad-rithaudeen/#more-1091</t>
  </si>
  <si>
    <t>Leading policy still an equal, multiracial malaysia</t>
  </si>
  <si>
    <t>https://bibliotheca.limkitsiang.com/1971/07/17/daps-belief/#more-1087</t>
  </si>
  <si>
    <t>Second Malaysia Plan criticised as being racially discriminatory</t>
  </si>
  <si>
    <t>https://bibliotheca.limkitsiang.com/1971/07/14/the-second-malaysia-plan/#more-1083</t>
  </si>
  <si>
    <t>Fierce rejection of MCA/DAP merger rumours as abhorently against multi-racial values</t>
  </si>
  <si>
    <t>https://bibliotheca.limkitsiang.com/1971/07/10/dap-reply-to-the-purported-mca-factual-account-of-mcadap-talks/#more-1079</t>
  </si>
  <si>
    <t>Muti-racial Malysia emphasis at Tamil conference</t>
  </si>
  <si>
    <t>https://bibliotheca.limkitsiang.com/1971/10/23/message-at-national-tamil-speaking-education/#more-1193</t>
  </si>
  <si>
    <t>Call for cultural democracy and policies to be irrespective of race x2</t>
  </si>
  <si>
    <t>https://bibliotheca.limkitsiang.com/1971/10/05/government-white-paper-on-%e2%80%9cthe-resurgence-of-armed-communism-in-west-malaysia%e2%80%9d/#more-1167; 
https://bibliotheca.limkitsiang.com/1971/10/02/the-true-counter-to-communism-in-malaysia-is-a-genuine-democracy/#more-1165</t>
  </si>
  <si>
    <t>Maintain Chinese and Tamil primary schools and Merdeka University status</t>
  </si>
  <si>
    <t>https://bibliotheca.limkitsiang.com/1971/11/24/lim-kit-siang-to-raise-problems-of-chinese-education-in-parliament-next-month/#more-1229</t>
  </si>
  <si>
    <t>National unity undermined by barbed wires around villages</t>
  </si>
  <si>
    <t>https://bibliotheca.limkitsiang.com/1971/11/06/barbed-wires-in-the-people%e2%80%99s-hearts-and-minds/#more-1215</t>
  </si>
  <si>
    <t>PERNAS enriching Malays not poor of all races</t>
  </si>
  <si>
    <t>https://bibliotheca.limkitsiang.com/1971/12/09/pernas/#more-1241</t>
  </si>
  <si>
    <t>Should recognise Malaysian Chinese university qualifications not recruit foreign skilled agricultural workers</t>
  </si>
  <si>
    <t>https://bibliotheca.limkitsiang.com/1971/12/08/recognition-of-nanyang-and-formosan-university-degrees-and-qualifications-by-government/#more-1237</t>
  </si>
  <si>
    <t>Integration; Legal entry and stay</t>
  </si>
  <si>
    <t>Both</t>
  </si>
  <si>
    <t>University qualification recognition</t>
  </si>
  <si>
    <t>https://bibliotheca.limkitsiang.com/1971/12/03/mr-lim-kit-siang-propose-to-introduce-three-motions-and-five-adjournment-speeches/#more-1235</t>
  </si>
  <si>
    <t>Question to parliament: 
ask the Prime Minister to state the number of expatriate planters in Malaysia, the total earnings they collectively earn a year; and what steps are being taken to Malaysianise them.</t>
  </si>
  <si>
    <t>https://bibliotheca.limkitsiang.com/1971/12/02/71-questions-for-written-answer-by-mr-lim-kit-siang/#more-1233</t>
  </si>
  <si>
    <t>Promote multi-cultural society to increase tourism</t>
  </si>
  <si>
    <t>https://bibliotheca.limkitsiang.com/1972/01/07/tourism-in-malaysia/#more-1263</t>
  </si>
  <si>
    <t>Call to simplify citizenship procedures</t>
  </si>
  <si>
    <t>https://bibliotheca.limkitsiang.com/1972/02/29/proposal-for-a-council-of-joint-action-of-federations-of-chinese-clans-and-associations-to-realise-their-resolutions/#more-1319</t>
  </si>
  <si>
    <t>Fight for a multi-racial nation</t>
  </si>
  <si>
    <t>https://bibliotheca.limkitsiang.com/1972/02/29/truth%e2%80%99s-eventual-triumph-in-human-affairs/#more-1317</t>
  </si>
  <si>
    <t>Supports a malaysianisation of newspaper editorial posts</t>
  </si>
  <si>
    <t>https://bibliotheca.limkitsiang.com/1972/02/09/malaysianisation-of-top-editorial-posts-in-malaysian-press/</t>
  </si>
  <si>
    <t>Maintaining chinese language schools - no nationalisation</t>
  </si>
  <si>
    <t>https://bibliotheca.limkitsiang.com/1972/02/06/the-future-of-chinese-primary-and-secondary-schools/#more-1293</t>
  </si>
  <si>
    <t>Merdeka University</t>
  </si>
  <si>
    <t>https://bibliotheca.limkitsiang.com/1972/02/04/merdeka-university-2/#more-1289</t>
  </si>
  <si>
    <t>Democratisation / plurality the key to fighting communist threat</t>
  </si>
  <si>
    <t>https://bibliotheca.limkitsiang.com/1972/03/26/democratisation-of-malaysian-national-life/#more-1349</t>
  </si>
  <si>
    <t>Multiracial party identity</t>
  </si>
  <si>
    <t>https://bibliotheca.limkitsiang.com/1972/03/10/ingredients-for-the-success-of-a-political-movement/#more-1329</t>
  </si>
  <si>
    <t>Concerns about racial balance in estate employment</t>
  </si>
  <si>
    <t>https://bibliotheca.limkitsiang.com/1972/04/28/reply-to-tan-sri-v-manickavasagam/#more-1377</t>
  </si>
  <si>
    <t>Three main objectives of DAP - two of which are anti-discrimination/multiracial</t>
  </si>
  <si>
    <t>https://bibliotheca.limkitsiang.com/1972/04/27/the-role-of-the-opposition-after-may-13/#more-1374</t>
  </si>
  <si>
    <t>Anger at citizenship review and cancellation exercise</t>
  </si>
  <si>
    <t>https://bibliotheca.limkitsiang.com/1972/04/01/dap-calls-for-repeal-of-sales-tax/#more-1353</t>
  </si>
  <si>
    <t>Reaffirm commitment to Malaysian Malaysia x3</t>
  </si>
  <si>
    <t>https://bibliotheca.limkitsiang.com/1972/05/20/call-to-dap-members-and-supporters-throughout-the-country-to-rededicate-themselves-to-the-dap-cause-for-a-malaysian-malaysia/#more-1407; 
https://bibliotheca.limkitsiang.com/1972/05/18/call-to-crusade-for-a-malaysian-malaysia-until-eventual-victory/#more-1403;
https://bibliotheca.limkitsiang.com/1972/06/02/those-alliance-lies-in-ulu-selangor/#more-1413</t>
  </si>
  <si>
    <t>Recognising chinese university qualifications x3</t>
  </si>
  <si>
    <t>https://bibliotheca.limkitsiang.com/1972/05/06/recognition-of-nanyang-and-formosan-degrees-and-qualifications/#more-1391;
https://bibliotheca.limkitsiang.com/1972/07/04/dap-calls-for-immediate-government-recognition-of-nanyang-and-formosan-degrees-and-qualifications/#more-1445; 
https://bibliotheca.limkitsiang.com/1972/09/27/dap-calls-for-immediate-government-recognition-of-nantah-and-formosan-degrees-and-qualifications-without-any-more-delay/#more-1587</t>
  </si>
  <si>
    <t>Question on a foreign investment and expatriate vs local employment</t>
  </si>
  <si>
    <t>https://bibliotheca.limkitsiang.com/1972/08/09/question-by-lim-kit-siang-to-ask-the-minister-of-defence-to-give-the-following-particulars-with-regard-to-the-ammunition-factory-in-batu-arang/#more-1513</t>
  </si>
  <si>
    <t>Question about racial intake at University Malaya</t>
  </si>
  <si>
    <t>https://bibliotheca.limkitsiang.com/1972/08/01/question-for-parliament-by-lim-kit-siang-member-of-parliament-for-bandar-melaka2/#more-1490</t>
  </si>
  <si>
    <t>Land grants and racial considerations</t>
  </si>
  <si>
    <t>https://bibliotheca.limkitsiang.com/1972/09/25/dap-calls-for-a-new-economic-policy-for-the-900000-new-villagers-to-fully-integrate-them-into-the-mainstream-of-social-and-economic-development-of-the-country/#more-1583</t>
  </si>
  <si>
    <t xml:space="preserve">Call for united front with multiracial still the major need </t>
  </si>
  <si>
    <t>https://bibliotheca.limkitsiang.com/1972/12/30/dap-calls-for-a-national-front-of-opposition-parties/#more-1623</t>
  </si>
  <si>
    <t>Recognising chinese university qualifications govt reconsideration x4</t>
  </si>
  <si>
    <t xml:space="preserve">https://bibliotheca.limkitsiang.com/1972/12/23/dap-welcomes-re-consideration-by-the-prime-minister-tun-abdul-razak-on-the-question-of-the-recognition-of-nantah-formosan-degrees-and-qualifications/#more-1621;
https://bibliotheca.limkitsiang.com/1972/12/23/umno-pas-coalition-and-the-recognition-of-nantah-and-formosan-degrees/#more-1619; https://bibliotheca.limkitsiang.com/1972/12/01/dap-member-of-parliament-for-bandar-melaka-mr-lim-kit-siang-will-ask-the-following-questions-when-parliament-meets-on-monday/#more-1606
https://bibliotheca.limkitsiang.com/1972/12/21/lim-kit-siang-calls-mca-ministers-assistant-ministers-and-members-of-parliament-to-resign-for-their-failure-to-secure-government-recognition-for-nantah-and-formosan-degrees-and-qualifications/#more-1617; </t>
  </si>
  <si>
    <t>Granting of citizenship to estate workers from Indian and Chinese origin but Malaysian born</t>
  </si>
  <si>
    <t>https://bibliotheca.limkitsiang.com/1972/12/09/call-on-the-government-to-set-up-a-special-government-department-to-give-new-economic-opportunities-to-the-over-100000-retrenched-estate-labourers-in-malaysia/#more-1613</t>
  </si>
  <si>
    <t>Media ownership restrictions and programming discrimination…raises multiracial</t>
  </si>
  <si>
    <t>https://bibliotheca.limkitsiang.com/1973/01/24/call-on-government-to-democratise-and-liberalise-its-mass-media-policy-to-permit-freedom-of-speech-and-information/#more-359</t>
  </si>
  <si>
    <t>Grants for other cultures</t>
  </si>
  <si>
    <t>https://bibliotheca.limkitsiang.com/1973/01/24/call-for-a-commission-of-inquiry-into-the-conditions-in-the-prisons-and-detention-camps/#more-357</t>
  </si>
  <si>
    <t>University recognition and citizenship cancellation</t>
  </si>
  <si>
    <t>https://bibliotheca.limkitsiang.com/1973/01/23/dap-calls-for-pre-university-and-university-education-for-all-malaysian-youths-who-are-academically-qualified/#more-354</t>
  </si>
  <si>
    <t>University qualification recognition x4</t>
  </si>
  <si>
    <t>https://bibliotheca.limkitsiang.com/1973/01/20/social-justice-to-the-10000-malaysian-holders-of-nantah-and-formosan-degrees/; 
https://bibliotheca.limkitsiang.com/1973/02/14/malacca-police-banned-discussion-on-nantah-formosan-indian-and-middle-eastern-university-degrees-and-qualifications-issues/; 
https://bibliotheca.limkitsiang.com/1973/06/23/announce-blue-print-and-master-plan-for-the-upliftment-of-900000-new-villagers/
https://bibliotheca.limkitsiang.com/1973/03/12/public-debate-on-whether-it-is-in-the-national-interest-or-against-it-for-the-continued-non-recognition-and-discrimination-against-malaysians-holding-foreign-degrees-of-international-repute/</t>
  </si>
  <si>
    <t>Languages in schools/media</t>
  </si>
  <si>
    <t>https://bibliotheca.limkitsiang.com/1973/06/17/end-of-interchangeability-between-malaysian-and-singapore-currencies/</t>
  </si>
  <si>
    <t>University entrance discrimination x3</t>
  </si>
  <si>
    <t>https://bibliotheca.limkitsiang.com/1973/08/29/the-1972-national-day-theme-%e2%80%9cmasyarakat-adil%e2%80%9d-a-big-failure/;
https://bibliotheca.limkitsiang.com/1973/08/25/dap-calls-on-all-state-government-and-all-state-development-corporations-to-be-model-employers/; 
https://bibliotheca.limkitsiang.com/1973/08/19/dap-calls-for-increase-of-government-expenditure-for-higher-education/#more-458</t>
  </si>
  <si>
    <t>Malaysian Malaysia and university polarisation x2</t>
  </si>
  <si>
    <t>https://bibliotheca.limkitsiang.com/1973/08/18/razaks-malaysian-malaysia/#more-445;
https://bibliotheca.limkitsiang.com/1973/08/04/438/</t>
  </si>
  <si>
    <t>Language and multiracial malaysia x2</t>
  </si>
  <si>
    <t>https://bibliotheca.limkitsiang.com/1973/08/10/malaysians-must-expect-political-changes-for-the-next-12-months/; 
https://bibliotheca.limkitsiang.com/1973/09/02/dap-calls-for-full-diplomatic-relations-with-the-people%e2%80%99s-republic-of-china/</t>
  </si>
  <si>
    <t>Racial imbalance in public sector recruitment</t>
  </si>
  <si>
    <t>https://bibliotheca.limkitsiang.com/1973/09/29/513/</t>
  </si>
  <si>
    <t>Towards a national culture</t>
  </si>
  <si>
    <t>https://bibliotheca.limkitsiang.com/1973/10/12/towards-a-national-culture/</t>
  </si>
  <si>
    <t>Parliamentary questions on: stateless non-citizens, racial imbalance of public sector. Including a propsed three-month citizenship liberalisation for hari raya</t>
  </si>
  <si>
    <t>https://bibliotheca.limkitsiang.com/1973/11/24/questions-for-oral-and-written-answers-during-the-coming-dewan-rakyat-session/</t>
  </si>
  <si>
    <t>Non-racial biased nation building</t>
  </si>
  <si>
    <t>https://bibliotheca.limkitsiang.com/1973/11/18/the-future-of-the-chinese-in-malaysia/</t>
  </si>
  <si>
    <t>Various discrimination against Chinese</t>
  </si>
  <si>
    <t>https://bibliotheca.limkitsiang.com/1973/12/28/563/</t>
  </si>
  <si>
    <t>Solve multiracial poverty</t>
  </si>
  <si>
    <t>https://bibliotheca.limkitsiang.com/1973/12/08/dap-calls-for-repeal-of-internal-security-act-and-closure-of-taiping-detention-camp/</t>
  </si>
  <si>
    <t>DAP Six Proposals towards national culture</t>
  </si>
  <si>
    <t>https://bibliotheca.limkitsiang.com/1974/01/11/towards-a-malaysian-culture-six-dap-proposals/</t>
  </si>
  <si>
    <t>Chinese education and culture issues x2</t>
  </si>
  <si>
    <t>https://bibliotheca.limkitsiang.com/1974/02/24/mca-ministers-must-match-their-words-with-deeds/;
https://bibliotheca.limkitsiang.com/1974/02/16/a-third-challenge-to-dr-lim-keng-yaik-to-declare-his-stand-on-the-future-of-chinese-education-in-malaysia/</t>
  </si>
  <si>
    <t>Chinese school, qualification recognition and non-Malay literature</t>
  </si>
  <si>
    <t>https://bibliotheca.limkitsiang.com/1974/02/03/need-for-a-strong-consumer-movement-which-is-not-a-department-of-the-ministry-of-trade-and-industry/</t>
  </si>
  <si>
    <t>Election issues - include Chinese education and subjugation of certain cultures against a united Malaysia</t>
  </si>
  <si>
    <t>https://bibliotheca.limkitsiang.com/1974/03/30/the-issues-of-the-next-general-elections/</t>
  </si>
  <si>
    <t>Expand university places for non-Malays x2</t>
  </si>
  <si>
    <t>https://bibliotheca.limkitsiang.com/1974/03/17/dap-calls-for-the-fullest-normalisation-of-relations-between-malaysia-and-china-when-diplomatic-relations-between-the-two-countries-are-established/ ;
https://bibliotheca.limkitsiang.com/1974/05/26/if-the-dap-captures-the-perak-penang-or-any-other-state-government-nantah-and-formosan-graduates-will-be-employed-on-the-state-city-council-municipal-town-council-levels-at-par-with-graduates-fro/</t>
  </si>
  <si>
    <t>PM's hypocricy on multiracial</t>
  </si>
  <si>
    <t>https://bibliotheca.limkitsiang.com/1974/03/11/tun-razak%e2%80%99s-speech-at-the-gerakan-delegates%e2%80%99-conference/</t>
  </si>
  <si>
    <t>Multiracial campaigning x2</t>
  </si>
  <si>
    <t>https://bibliotheca.limkitsiang.com/1974/03/04/dap-to-fight-and-expose-national-front-parties-at-next-elections/; 
https://bibliotheca.limkitsiang.com/1974/03/03/call-on-the-national-front-government-to-issue-a-white-paper-on-the-worsening-security-problem-in-the-country/</t>
  </si>
  <si>
    <t>Non-malay school prevent closure x5</t>
  </si>
  <si>
    <t>https://bibliotheca.limkitsiang.com/1974/04/26/amendment-of-1961-education-act-to-remove-from-the-education-minister-the-power-to-convert-chinese-and-tamil-secondary-schools-is-the-only-way-to-secure-preservation-of-these-schools/; 
https://bibliotheca.limkitsiang.com/1974/04/16/panel-of-independent-medical-practitioners-should-be-allowed-to-visit-detainees-at-batu-gajah-detention-camp/; 
https://bibliotheca.limkitsiang.com/1974/04/03/to-second-the-motion-in-the-dewan-rakyat-to-repeal-clause-212-of-the-1961-education-act-to-guarantee-the-continued-existence-development-and-expansion-of-chinese-primary-schools/
https://bibliotheca.limkitsiang.com/1974/04/13/to-discuss-the-formation-of-an-all-party-united-front-of-members-of-parliament-to-wage-a-campaign-for-the-preservation-of-chinese-and-tamil-primary-schools/; 
https://bibliotheca.limkitsiang.com/1974/06/01/the-joint-communique-between-malaysia-and-the-peoples-republic-of-china-establishing-diplomatic-relations/</t>
  </si>
  <si>
    <t>More universities for non-Malays x2</t>
  </si>
  <si>
    <t>https://bibliotheca.limkitsiang.com/1974/04/20/call-for-the-establishment-of-more-universities-in-malaysia-to-give-higher-education-opportunities-to-non-malay-students/;
https://bibliotheca.limkitsiang.com/1974/06/16/dap-calls-on-the-government-to-provide-free-secondary-and-university-education-to-all-students-whose-parents-earn-less-than-500-a-month/</t>
  </si>
  <si>
    <t>Anti-dengue posters in other languages</t>
  </si>
  <si>
    <t>https://bibliotheca.limkitsiang.com/1974/05/28/call-on-health-minister-tan-sri-lee-siok-yew-to-instruct-that-anti-dengue-posters-in-chinese-should-be-put-up-in-all-towns-and-new-villages/</t>
  </si>
  <si>
    <t>Cultural issues not resolved by Chinese diplomatic ties</t>
  </si>
  <si>
    <t>https://bibliotheca.limkitsiang.com/1974/05/25/dap-calls-on-tun-razak-to-concentrate-on-efforts-to-make-china-a-major-trading-partner-of-malaysia-in-his-forthcoming-six-day-state-visit-to-china/</t>
  </si>
  <si>
    <t>Bipartisan approach to education sensitivities</t>
  </si>
  <si>
    <t>https://bibliotheca.limkitsiang.com/1974/05/04/bipartisan-politics/</t>
  </si>
  <si>
    <t>Low Indian higher education enrolments</t>
  </si>
  <si>
    <t>https://bibliotheca.limkitsiang.com/1974/06/28/low-intake-of-indian-students-into-malaysian-universities-dap-wants-immediate-cabinet-action-to-rectify-the-imbalance/</t>
  </si>
  <si>
    <t>Cultural pluraility and education for all</t>
  </si>
  <si>
    <t>https://bibliotheca.limkitsiang.com/1974/06/23/more-indications-of-august-general-elections-dates-of-parliament-meeting-changed-twice-to-await-elections-commission%e2%80%99s-report-on-new-parliamentary-and-state-constituencies/</t>
  </si>
  <si>
    <t>Resolve citizenship of stateless x5</t>
  </si>
  <si>
    <t>https://bibliotheca.limkitsiang.com/1974/06/22/dap-calls-on-the-government-to-immediately-settle-the-problem-of-the-300000-stateless-persons-of-chinese-origin-without-waiting-for-the-exchange-of-ambassadors-between-malaysia-and-the-people/; 
https://bibliotheca.limkitsiang.com/1974/06/08/dap-calls-on-tun-razak-to-offer-the-300000-stateless-persons-of-chinese-origin-a-clear-choice-of-either-opting-for-malaysian-citizenship-or-chinese-nationality/;
https://bibliotheca.limkitsiang.com/1974/06/01/the-joint-communique-between-malaysia-and-the-peoples-republic-of-china-establishing-diplomatic-relations/; 
https://bibliotheca.limkitsiang.com/1974/07/04/parliament-questions/; 
https://bibliotheca.limkitsiang.com/1974/08/17/lim-kit-siang-challenges-tun-razak-to-declare-whether-his-government-would-be-%e2%80%98-a-just-and-honest%e2%80%99-one-if-the-national-front-loses-one-third-of-the-seats/</t>
  </si>
  <si>
    <t>Maintain freedom of worship</t>
  </si>
  <si>
    <t>https://bibliotheca.limkitsiang.com/1974/06/21/call-on-kumpulan-guthrie-sendirian-berhad-not-to-interfere-with-freedom-of-worship-of-malaysians/</t>
  </si>
  <si>
    <t>More liberal use of Chinese and Tamil</t>
  </si>
  <si>
    <t>https://bibliotheca.limkitsiang.com/1974/06/10/dap-selangor-completes-re-organisation-of-serdang-branches-and-cancels-suspension-orders-on-four-branches-in-serdang/</t>
  </si>
  <si>
    <t>Full education list - election challenge</t>
  </si>
  <si>
    <t>https://bibliotheca.limkitsiang.com/1974/08/20/open-letter-and-challenge-to-all-mca-gerakan-ppp-and-pekemas-parliamentary-candidates/</t>
  </si>
  <si>
    <t>Want Ministry of Chinese Education to promote multiracial policy</t>
  </si>
  <si>
    <t>https://bibliotheca.limkitsiang.com/1974/08/12/dap-calls-for-the-establishment-of-a-separate-ministry-specially-in-charge-of-chinese-education/</t>
  </si>
  <si>
    <t>Never lose sight of core goal of multiracial equality</t>
  </si>
  <si>
    <t>https://bibliotheca.limkitsiang.com/1974/08/04/dap-to-stand-by-our-parliamentary-and-state-assembly-record-for-the-past-five-years/</t>
  </si>
  <si>
    <t>Stateless Malaysian chinese citizenship x3</t>
  </si>
  <si>
    <t>https://bibliotheca.limkitsiang.com/1975/01/14/stateless-problem-of-red-identity-holders/;
https://bibliotheca.limkitsiang.com/1975/07/06/dap-calls-on-the-barisan-national-government-to-honour-its-general-election-pledge-to-give-a-fair-deal-to-the-300000-stateless-persons-in-malaysia/; 
https://bibliotheca.limkitsiang.com/1975/12/09/dap-warning-that-any-break-of-diplomatic-relations-with-people%e2%80%99s-republic-of-china-would-make-neutralisation-of-south-east-asia-an-impossibility/</t>
  </si>
  <si>
    <t>Chinese education about national unity</t>
  </si>
  <si>
    <t>https://bibliotheca.limkitsiang.com/1975/05/17/dap-calls-for-the-launching-of-a-nation-wide-signature-campaign-in-endorsement-of-thung-chun-siew-chun-memorandum-on-chinese-education/</t>
  </si>
  <si>
    <t>Review policies so all races benefit as best approach to threat post fall of Viet Nam</t>
  </si>
  <si>
    <t>https://bibliotheca.limkitsiang.com/1975/07/06/dap-urges-a-full-scale-review-of-government-policies-as-a-consequent-of-post-indo-china-development/</t>
  </si>
  <si>
    <t>TV education for Chinese and Tamil students also</t>
  </si>
  <si>
    <t>https://bibliotheca.limkitsiang.com/1975/07/06/dap-on-the-ministries-of-education-and-fate-motion-broadcasting-to-introduce-educational-programmes%e2%80%99-in-chinese-and-tamil-for-students-in-chinese-and-tamil-primary-schools/</t>
  </si>
  <si>
    <t>National unity and bumiputera</t>
  </si>
  <si>
    <t>https://bibliotheca.limkitsiang.com/1975/08/10/dap-calls-on-de-emphasis-on-bumiputra-and-non-bumiputras-and-more-stress-on-the-development-of-a-malaysian-consciousness-and-identity-which-transcends-race-or-religion/</t>
  </si>
  <si>
    <t>Multiracial malaysia and belonging x2</t>
  </si>
  <si>
    <t>https://bibliotheca.limkitsiang.com/1975/11/24/reply-to-rahman-ya%e2%80%99acob-communist-threat-can-only-be-met-not-by-denunciations-but-by-change-of-government-policies-to-win-and-retain-popular-support/; 
https://bibliotheca.limkitsiang.com/1975/11/10/the-1976-budget/</t>
  </si>
  <si>
    <t>National unity and identity crisis - lament rising emigration of non-Malays x3</t>
  </si>
  <si>
    <t>https://bibliotheca.limkitsiang.com/1976/01/27/a-new-order-in-malaysia-to-build-a-united-progressive-and-progressive-and-prosperous-nation/; 
https://bibliotheca.limkitsiang.com/1976/01/01/1976-new-year-message-by-ketua-pambangkang-and-dap-secretary-general-lim-kit-siang/; 
https://bibliotheca.limkitsiang.com/1976/03/31/opposition-calls-for-establishment-of-a-royal-commission-of-inquiry-into-the-whole-question-of-national-unity-in-malaysia-on-the-occasion-of-her-20th-year-of-indepandence/</t>
  </si>
  <si>
    <t>Opposed to Constitutional amendments reducing citizenship rights</t>
  </si>
  <si>
    <t>https://bibliotheca.limkitsiang.com/1976/07/12/dap-opposes-amendment-to-article-5-of-federal-constitution-as-a-serious-erosion-of-fundamental-liberties-of-malaysians/</t>
  </si>
  <si>
    <t>Failure of nation building, emigration and malaysian dilemma x2</t>
  </si>
  <si>
    <t>https://bibliotheca.limkitsiang.com/1976/08/21/the-166-million-%e2%80%9cspica-m%e2%80%9d-rmn-fast-strike-craft-scandal/; 
https://bibliotheca.limkitsiang.com/1976/08/12/the-malaysian-dilemma/</t>
  </si>
  <si>
    <t>Polarisation of class and races</t>
  </si>
  <si>
    <t>https://bibliotheca.limkitsiang.com/1976/10/09/political-trends-%e2%80%93-problems-and-prospects/</t>
  </si>
  <si>
    <t>20 years and still no national multiracial unity and also brain drain</t>
  </si>
  <si>
    <t>https://bibliotheca.limkitsiang.com/1977/03/22/dap-wants-legislative-assurance-that-boards-of-managements-of-chinese-primary-schools-would-not-be-wound-up/</t>
  </si>
  <si>
    <t>Call for royal commission into failure of national unity</t>
  </si>
  <si>
    <t>https://bibliotheca.limkitsiang.com/1977/08/30/call-for-a-royal-commission-of-inquiry-into-causes-of-failure-in-20-years-of-nationhood-to-achieve-national-unity/</t>
  </si>
  <si>
    <t>Chinese schools and multiracial setbacks</t>
  </si>
  <si>
    <t>https://bibliotheca.limkitsiang.com/1977/08/21/dap-re-affirms-that-the-campaign-to-preserve-and-advance-chinese-education-and-chinese-schools-is-not-a-chauvinist-or-sectional-campaign-but-a-leix-legitimate-malaysia-a-aspirations-fully-in-keeping/</t>
  </si>
  <si>
    <t>Failure of NEP creating rich Malays not alleviating poor regardless of race, high education discrimination and call for multiracial nation</t>
  </si>
  <si>
    <t>https://bibliotheca.limkitsiang.com/1977/08/09/economic-implications-for-malaysian%e2%80%99s-political-future/</t>
  </si>
  <si>
    <t>Multiracial platform x2</t>
  </si>
  <si>
    <t>https://bibliotheca.limkitsiang.com/1977/09/14/dap-welcomes-malaysians-who-believe-in-a-genuine-multi-racial-democratic-socialist-malaysia-to-join-the-dap-it-even-more-broadly-based-political-movement/ ;
https://bibliotheca.limkitsiang.com/1977/09/14/hari-raya-puasa-message/</t>
  </si>
  <si>
    <t>Higher education discrimination</t>
  </si>
  <si>
    <t>https://bibliotheca.limkitsiang.com/1977/09/11/dap-attacks-umno-mca-and-gerakan-and-mic-leaders-for-diminishing-the-higher-education-opportunities-of-malaysians-in-their-own-country/</t>
  </si>
  <si>
    <t>Malaysian Malaysia x4</t>
  </si>
  <si>
    <t xml:space="preserve">https://bibliotheca.limkitsiang.com/1977/10/27/dap-calls-for-the-establishment-of-a-human-rights-commission-in-malaysia-to-receive-and-consider-complaints-about-violation-of-human-rights-and-to-make-findings/;
https://bibliotheca.limkitsiang.com/1977/10/23/dap-demands-reason-why-speaker-rejects-motion-of-chinese-and-tamil-education/;
https://bibliotheca.limkitsiang.com/1977/12/05/masaalah-politik-negara-%e2%80%93-satu-cabaran-perpaduan/
https://bibliotheca.limkitsiang.com/1977/10/08/dap-to-expand-throughout-the-country-to-give-people-of-malaysia-an-opportunity-to-build-a-new-malaysia-where-there-is-no-racial-economic-and-political-injustices/; </t>
  </si>
  <si>
    <t>National education crisis and brain drain x2</t>
  </si>
  <si>
    <t>https://bibliotheca.limkitsiang.com/1977/10/15/dap-calls-for-the-establishment-of-a-royal-commission-of-inquiry-into-education/; 
https://bibliotheca.limkitsiang.com/1977/12/07/dap-calls-for-the-establishment-of-a-royal-commission-of-inquiry-into-education-headed-by-former-prime-minister-tunku-abdul-rahman-to-supersede-mahathir-cabinet-education-review-committee/</t>
  </si>
  <si>
    <t>Criticism of foreign doctors getting preference over Malaysians with foreign qualifications</t>
  </si>
  <si>
    <t>https://bibliotheca.limkitsiang.com/1977/10/11/call-on-malaysian-government-to-immediately-grant-provisional-registration-to-some-50-malaysian-graduates-from-medical-colleges-in-india-and-taiwan-so-that-they-can-work-as-housemen-in-malaysian-hospi/</t>
  </si>
  <si>
    <t>Merdeka university x2</t>
  </si>
  <si>
    <t>https://bibliotheca.limkitsiang.com/1977/11/20/challenge-to-lee-san-choon-to-declare-mca-stand-on-merdeka-university/; 
https://bibliotheca.limkitsiang.com/1977/11/01/1978-an-election-budget-which-gives-out-sweets-to-well-off-but-which-the-poor-will-have-to-pay-for-after-elections/</t>
  </si>
  <si>
    <t>Crusade for malaysian nationalism for all races</t>
  </si>
  <si>
    <t>https://bibliotheca.limkitsiang.com/1977/12/31/1978-a-year-of-national-destiny/</t>
  </si>
  <si>
    <t>Boycott university event over forced Malay costumes</t>
  </si>
  <si>
    <t>https://bibliotheca.limkitsiang.com/1977/12/02/dap-challenge-to-mca-to-boycott-the-universiti-technology-malaysia-convocation-as-a-protest-against-the-university-ruling-requiring-non-malay-graduates-to-wear-malay-costumes/</t>
  </si>
  <si>
    <t>Malaysian Malaysia and illegal immigrants in Sabah</t>
  </si>
  <si>
    <t>https://bibliotheca.limkitsiang.com/1978/06/27/fellow-malaysian-voters-of-sandakan-and-tawau/</t>
  </si>
  <si>
    <t>Integration / Border Control</t>
  </si>
  <si>
    <t>MCA to stop race-baiting</t>
  </si>
  <si>
    <t>https://bibliotheca.limkitsiang.com/1978/06/06/dap-calls-on-mca-leaders-to-stop-%e2%80%98race-baiting%e2%80%99-in-order-to-get-political-support-and-votes/</t>
  </si>
  <si>
    <t>Merdeka and mother tongue education</t>
  </si>
  <si>
    <t>https://bibliotheca.limkitsiang.com/1978/07/26/call-on-the-government-to-heed-the-voice-of-the-people-expressed-in-the-1978-general-elections-results-demanding-changes-in-education-economic-and-nation-building-policies/</t>
  </si>
  <si>
    <t>Stop refugees in Sabah</t>
  </si>
  <si>
    <t>https://bibliotheca.limkitsiang.com/1978/07/17/comment-on-harris%e2%80%99-statement-on-review-of-sabah-policies/</t>
  </si>
  <si>
    <t>Border Control</t>
  </si>
  <si>
    <t>Call on BN to stop inciting race</t>
  </si>
  <si>
    <t>https://bibliotheca.limkitsiang.com/1978/07/16/dap-will-probably-contest-the-perlis-state-assembly-by-election-in-titi-tinggi/</t>
  </si>
  <si>
    <t>Merdeka university x6</t>
  </si>
  <si>
    <t>https://bibliotheca.limkitsiang.com/1978/08/20/call-on-mca-to-respect-the-views-of-the-malaysian-chinese-as-expressed-in-the-recent-elections-and-to-come-out-openly-in-support-of-merdeka-university-project/ ;
https://bibliotheca.limkitsiang.com/1978/09/23/dap-suggest-a-million-%e2%80%93-people-signature-campaign-for-the-establishment-of-merdeka-university/; 
https://bibliotheca.limkitsiang.com/1978/10/20/government-ban-on-merdeka-university-22nd-oct-meeting-highly-unfair-undemocratic-and-one-%e2%80%93-sided/
https://bibliotheca.limkitsiang.com/1978/10/23/the-national-budget-has-not-occupied-the-first-place-of-attention-of-malaysians/
https://bibliotheca.limkitsiang.com/1978/09/19/call-on-datuk-lee-san-choon-and-dr-lim-chong-eu-to-explain-to-the-malaysian-public-why-they-support-the-government-rejection-of-merdeka-university-proposal/; 
https://bibliotheca.limkitsiang.com/1978/09/18/dap-deplores-barisan-nasional-government-rejection-of-merdeka-university-application/</t>
  </si>
  <si>
    <t>Education minister should represent all Malaysians</t>
  </si>
  <si>
    <t>https://bibliotheca.limkitsiang.com/1978/08/04/musa-hitam-should-act-as-a-national-leader-who-has-the-responsibility-to-look-after-the-interests-of-malaysians-of-all-races/</t>
  </si>
  <si>
    <t>Call for national interreligious concil for national harmony</t>
  </si>
  <si>
    <t>https://bibliotheca.limkitsiang.com/1978/09/09/dap-calls-for-the-formation-of-a-national-inter-%e2%80%93-religious-council-to-foster-mutual-respect-and-tolerance-for-each-other%e2%80%99s-religion-and-to-create-greater-inter-%e2%80%93-religious-ha/</t>
  </si>
  <si>
    <t>Calling for ban of an MP for views against multiracial consitution</t>
  </si>
  <si>
    <t>https://bibliotheca.limkitsiang.com/1978/10/26/call-on-police-to-take-action-against-mp-for-kinabalu-mark-koding-for-questioning-article-152-of-the-constitution-guaranteeing-the-position-of-the-other-languages/</t>
  </si>
  <si>
    <t>Mahathir and DAP fire barbs over national unity after the former claimed all Malaysians support bumiputera measures</t>
  </si>
  <si>
    <t>https://bibliotheca.limkitsiang.com/1979/03/29/dap-prepared-to-dissolve-itself-and-i-to-withdraw-from-politics-if-dr-mahathir-can-convince-us-and-the-people-that-we-are-the-%e2%80%98obstacles%e2%80%99-to-malaysian-national-unity/</t>
  </si>
  <si>
    <t>Mentions planned parliamentary speech on Filipino refugees sabataged</t>
  </si>
  <si>
    <t>https://bibliotheca.limkitsiang.com/1979/03/28/protest-against-inadequate-time-for-debate-of-mid-term-review-of-third-malaysia-plan/</t>
  </si>
  <si>
    <t>NEP failure, divide citizens and deplorable emigration</t>
  </si>
  <si>
    <t>https://bibliotheca.limkitsiang.com/1979/03/22/a-national-movement-to-educate-every-malaysian-about-the-meaning-of-malaysian-nationality/</t>
  </si>
  <si>
    <t>Mentions the detrimental impact of Vietnamese refugees on Malaysia</t>
  </si>
  <si>
    <t>https://bibliotheca.limkitsiang.com/1979/06/29/parliament-would-have-committed-a-grave-abdication-constitution-responsibility-if-it-refused-to-annul-the-four-proclamations-of-emergency-of-1964-1966-1969-and-1977-when-the-emergency-conditions-giv/</t>
  </si>
  <si>
    <t>Review nation-building approach to ward off instability</t>
  </si>
  <si>
    <t>https://bibliotheca.limkitsiang.com/1979/07/28/call-on-malaysian-government-to-condemn-vietnam%e2%80%99s-barbaric-policy-of-racism-and-genocide/</t>
  </si>
  <si>
    <t>Merdeka university</t>
  </si>
  <si>
    <t>https://bibliotheca.limkitsiang.com/1979/07/21/merdeka-university-council-should-consider-launching-a-national-campaign-to-re-petition-for-government-approval-for-establishment-of-merdeka-university-before-the-final-resort-to-the-courts/</t>
  </si>
  <si>
    <t>Call for non-partisan solution to Vietnamese refugee problem, noting DAP's restraint in putting national views over humanitarian</t>
  </si>
  <si>
    <t xml:space="preserve">https://bibliotheca.limkitsiang.com/1979/07/15/dap-proposes-the-convening-of-an-all-party-conference-to-reach-a-national-accord-on-the-issue-of-vietnamese-refugees/; 
</t>
  </si>
  <si>
    <t>Call to appoint former PM as first High Commissioner on refugees (and pressure other countries to take them)</t>
  </si>
  <si>
    <t>https://bibliotheca.limkitsiang.com/1979/07/11/dap-calls-on-prime-minister-datuk-hussein-onn-to-appoint-former-premier-tunku-abdul-rahman-as-malaysia%e2%80%99s-first-high-commissioner-for-refugees/</t>
  </si>
  <si>
    <t>Emergency parliamentary session on refugees and end to national unity destroying education discrimination</t>
  </si>
  <si>
    <t>https://bibliotheca.limkitsiang.com/1979/07/08/call-on-prime-minister-datuk-hussein-onn-to-convene-an-emergency-parliament-meeting-on-the-unending-influx-of-vietnamese-refugeesillegal-immigrants/</t>
  </si>
  <si>
    <t>Multiracial platform</t>
  </si>
  <si>
    <t>https://bibliotheca.limkitsiang.com/1979/08/29/1979-national-day-message/</t>
  </si>
  <si>
    <t>Make government department heads multiracial</t>
  </si>
  <si>
    <t>https://bibliotheca.limkitsiang.com/1979/08/23/call-on-prime-minister-datuk-hussein-to-multi-racialism-the-heads-of-departments-of-government-so-that-criticisms-of-departmental-inefficiency-and-incompetence-could-not-be-exploited-and-distorted-b/</t>
  </si>
  <si>
    <t>Call on youths to support multiracialism</t>
  </si>
  <si>
    <t>https://bibliotheca.limkitsiang.com/1979/08/18/call-on-malaysian-youths-and-in-particular-malaysian-chinese-youths/</t>
  </si>
  <si>
    <t>Illegal immigration (indonesians) and need for Immigration department shake up to resolve backlog of permanent residence applications</t>
  </si>
  <si>
    <t>https://bibliotheca.limkitsiang.com/1979/08/16/dap-calls-on-prime-minister-datuk-hussein-onn-to-issue-a-white-paper-on-the-full-story-of-the-250-million-kuantan-port-fiasco/</t>
  </si>
  <si>
    <t>Border Control/Legal Entry and Stay</t>
  </si>
  <si>
    <t>Conversion of Chinese and Tamil schools to national</t>
  </si>
  <si>
    <t>https://bibliotheca.limkitsiang.com/1979/08/11/call-on-datuk-musa-hitam-to-clarity-whether-it-is-government-policy-to-begin-converting-chinese-and-tamil-primary-schools-into-national-primary-schools-from-next-year/</t>
  </si>
  <si>
    <t>Nation building and equality x2</t>
  </si>
  <si>
    <t>https://bibliotheca.limkitsiang.com/1979/08/11/key-to-successful-nation-building-%e2%80%93-to-confer-on-all-classes-and-races-an-equal-stake-under-the-malaysian-sun/; 
https://bibliotheca.limkitsiang.com/1979/08/04/call-on-mca-to-stay-misrepresenting-the-aspirations-of-malaysian-chinese-which-constitute-the-single-biggest-obstacle-to-nation-building-in-malaysia/</t>
  </si>
  <si>
    <t>https://bibliotheca.limkitsiang.com/1979/08/03/dap-calls-for-the-establishment-of-a-national-inter-religious-council-to-counter-religious-fanaticism-and-promote-inter-religious-understanding-and-goodwill/</t>
  </si>
  <si>
    <t>With UN deal done, govt should stop towing unseaworthy vietnamese vessels back offshore</t>
  </si>
  <si>
    <t>https://bibliotheca.limkitsiang.com/1979/08/02/dap-welcome-the-united-nations-plan-to-resettle-1000-vietnamese-refugees-a-day-and-calls-on-malaysian-government-to-end-the-policy-of-towing-vietnamese-refugees-back-to-sea-in-unsafe-and-unseaworthy/</t>
  </si>
  <si>
    <t>Citizenship processing too long</t>
  </si>
  <si>
    <t>https://bibliotheca.limkitsiang.com/1979/10/22/dap-calls-for-correction-of-fundamental-new-economic-policy-implementation-defects/</t>
  </si>
  <si>
    <t>Education system product of intense racial division</t>
  </si>
  <si>
    <t>https://bibliotheca.limkitsiang.com/1980/06/09/dap-proposes-parliamentary-select-committee-to-review-cabinet-education-committee-report/</t>
  </si>
  <si>
    <t>Unified multiracial vision x5</t>
  </si>
  <si>
    <t>https://bibliotheca.limkitsiang.com/1980/07/27/dap-mps-and-state-assemblymen-will-meet-at-cameron-highlands-on-august-8-9-and-10-to-adopt-a-cameron-highlands-declaration-laying-down-the-national-challenges-of-the-1980s-and-the-party%e2%80%99s-res/; 
https://bibliotheca.limkitsiang.com/1980/08/31/dap-launches-cultural-revolution-without-red-guards-to-ready-the-party-for-the-challenges-of-the-eighties/;
https://bibliotheca.limkitsiang.com/1980/08/23/dap%e2%80%99s-mission-in-sarawak-in-the-1980s/; 
https://bibliotheca.limkitsiang.com/1980/08/09/camerons-highlands-declaration-august-1980/; 
https://bibliotheca.limkitsiang.com/1980/08/09/perspectives-for-the-1980s-%e2%80%93-malaysia%e2%80%99s-race-against-time/</t>
  </si>
  <si>
    <t>Concerned citizens committee on multiracial unity</t>
  </si>
  <si>
    <t>https://bibliotheca.limkitsiang.com/1980/07/26/lim-kit-siang-proposes-the-formation-of-concerned-citizens-committees-cccs-transcending-politics-race-religion-to-involve-malaysians-in-mass-participation-to-protect-and-safeguard-their-basic-ri/</t>
  </si>
  <si>
    <t>Preserve language schools for multiracial unity x3</t>
  </si>
  <si>
    <t>https://bibliotheca.limkitsiang.com/1980/07/20/dap-proposes-the-formation-of-a-national-action-committee-to-defend-the-constitutional-position-of-chinese-and-tamil-primary-schools/;
https://bibliotheca.limkitsiang.com/1980/07/14/the-suhaimi-affair-a-test-case-of-the-impartiality-of-law-enforcement-agencies-in-malaysia/; 
https://bibliotheca.limkitsiang.com/1980/07/11/lim-kit-siang-invites-political-parties-and-organizations-to-tea-party-on-sunday-20th-july-1980-in-kuala-lumpur-to-discuss-measures-to-completely-stamp-out-extremist-calls-for-the-closure-of-chinese/</t>
  </si>
  <si>
    <t>DAP forms Bureau of Religious and Cultural Affairs</t>
  </si>
  <si>
    <t>https://bibliotheca.limkitsiang.com/1980/07/18/dap-to-form-a-bureau-of-religious-and-cultural-affairs-to-promote-greater-inter-religious-understanding-and-contribute-to-the-development-of-cultural-pluralism-in-malaysia/</t>
  </si>
  <si>
    <t>Higher education discrimination x2</t>
  </si>
  <si>
    <t>https://bibliotheca.limkitsiang.com/1980/08/30/dap-calls-for-the-abandonment-of-the-2-university-places-policy-and-its-substitution-with-a-liberal-university-places-policy-which-will-give-higher-education-opportunities-for-all-eligible-malaysian-s/; 
https://bibliotheca.limkitsiang.com/1980/09/26/lim-kit-siang-to-raise-with-datuk-musa-the-establishment-of-a-contingency-loan-fund-to-help-malaysian-students-in-australia/</t>
  </si>
  <si>
    <t>More diverse public service</t>
  </si>
  <si>
    <t>https://bibliotheca.limkitsiang.com/1980/08/22/dap-calls-on-datuk-hussein-onn-to-effect-a-greater-multi-racial-balance-in-the-public-service-sector/</t>
  </si>
  <si>
    <t>Overseas students support national unity x2</t>
  </si>
  <si>
    <t>https://bibliotheca.limkitsiang.com/1980/09/30/lim-kit-siang-calls-on-malaysian-students-in-australia-to-have-national-and-political-consciousness-to-protect-the-right-and-interest-of-malaysians/; 
https://bibliotheca.limkitsiang.com/1980/09/25/lim-kit-siang-call-on-malaysian-students-to-make-the-best-use-of-their-educational-opportunity-in-australia-and-return-to-serve-and-build-up-malaysia/</t>
  </si>
  <si>
    <t>All post independence Malaysians should be bumiputeras</t>
  </si>
  <si>
    <t>https://bibliotheca.limkitsiang.com/1980/09/27/call-on-malaysia-government-to-treat-all-malaysians-of-post-merdeka-generation-as-bumiputeras/</t>
  </si>
  <si>
    <t>Merit in medicine</t>
  </si>
  <si>
    <t>https://bibliotheca.limkitsiang.com/1980/09/04/dap-calls-for-the-strict-principle-of-merit-to-be-applied-in-staffing-medical-school-and-hospitals-to-ensure-high-medical-standard-in-malaysia/</t>
  </si>
  <si>
    <t>https://bibliotheca.limkitsiang.com/1980/10/30/call-on-the-voters-of-pengkalan-kota-to-vote-the-dap-candidate/</t>
  </si>
  <si>
    <t>Increase non-Malay intake of medical students</t>
  </si>
  <si>
    <t>https://bibliotheca.limkitsiang.com/1981/01/30/call-on-the-government-to-treble-the-intake-of-non-buniputra-students-for-medical-places-for-next-year%e2%80%99s-academic-year/</t>
  </si>
  <si>
    <t>Illegal immigration taskforce needs to be established to control problem</t>
  </si>
  <si>
    <t>https://bibliotheca.limkitsiang.com/1981/01/26/dap-calls-for-government-to-set-up-a-special-task-force-iii-to-check-and-control-the-inflow-over-100000-illegal-indonesia-immigration-into-johore/</t>
  </si>
  <si>
    <t>Against raising bumiputera ownership threshold</t>
  </si>
  <si>
    <t>https://bibliotheca.limkitsiang.com/1981/01/03/project-1983-in-penang-will-depend-on-the-emergence-of-a-discipline-united-and-cohesive-dap-in-penang/</t>
  </si>
  <si>
    <t>NEP failure and discrimination</t>
  </si>
  <si>
    <t>https://bibliotheca.limkitsiang.com/1981/01/02/the-dap-to-expose-and-oppse-deviation-of-the-new-economic-policy-in-the-last-10-years/</t>
  </si>
  <si>
    <t>Sabah election - Malaysian Malaysia and Filipino influx</t>
  </si>
  <si>
    <t>https://bibliotheca.limkitsiang.com/1981/02/22/dap-to-contest-about-8-seats-in-the-sabah-state-general-election/</t>
  </si>
  <si>
    <t>https://bibliotheca.limkitsiang.com/1981/02/21/challenges-of-the-eighties/; 
https://bibliotheca.limkitsiang.com/1981/02/02/dap%e2%80%99s-task-in-the-1980s-is-to-fight-for-the-legitimate-and-proper-place-of-chinese-education-in-malaysia-without-fear-of-repression-and-to-convince-all-malaysians-that-this-is-neither-chauvini/; 
https://bibliotheca.limkitsiang.com/1981/03/22/party-can-nationally-begin-the-process-of-party-development-and-expansion-with-the-expulsion-of-the-%e2%80%98gang-of-four%e2%80%99/
https://bibliotheca.limkitsiang.com/1981/03/30/the-success-of-fourth-malaysia-plan/</t>
  </si>
  <si>
    <t>Unity and make all Malaysians feel welcome - equal treatment by public servants</t>
  </si>
  <si>
    <t>https://bibliotheca.limkitsiang.com/1981/04/09/call-on-the-government-not-to-hide-behind-the-cult-of-secrecy-to-deny-meaningful-and-effective-parliamentary-control-of-public-expenditures/</t>
  </si>
  <si>
    <t>Various discrimination against Chinese x45</t>
  </si>
  <si>
    <t>https://bibliotheca.limkitsiang.com/1981/05/30/call-on-malaysian-chinese-to-decisively-reject-the-mca-in-the-next-general-elections-to-demonstrate-their-repudiation-of-the-politics-of-money-of-mca-which-used-the-slogan-of-%e2%80%98chinese-unite/ ; 
https://bibliotheca.limkitsiang.com/1981/08/29/dap-challenge-to-datuk-lee-san-choon-to-pick-up-any-one-of-the-eight-dap-constituencies/; 
https://bibliotheca.limkitsiang.com/1981/08/16/dap-accuses-mca-and-gerakan-conspiracy-of-not-wanting-to-have-young-malaysians-in-particular-young-malaysian-chinese-registered-as-voters-for-they-cannot-get-their-voter-in-elections/ ;
https://bibliotheca.limkitsiang.com/1981/08/03/call-on-the-home-affairs-minister-datuk-musa-hitam-that-the-authorities-should-stop-regarding-defenders-of-chinese-education-as-communists-or-pro-communists/; 
https://bibliotheca.limkitsiang.com/1981/09/25/mca-week-and-mca-general-assemblies-further-jeopardize-the-political-position-of-the-malaysian-chinese/</t>
  </si>
  <si>
    <t>Allow foreign wives of Malaysians residency rights in Malaysia</t>
  </si>
  <si>
    <t>https://bibliotheca.limkitsiang.com/1981/05/19/call-on-malaysian-government-to-show-humanity-and-give-priority-to-enable-foreign-wives-of-malaysians-to-reside-in-malaysia-and-not-to-give-them-even-lower-status-than-illegal-immigrants-from-indones/</t>
  </si>
  <si>
    <t>Rights of Malaysian workers in Saudi Arabia</t>
  </si>
  <si>
    <t>https://bibliotheca.limkitsiang.com/1981/05/09/dap-calls-for-a-special-government-probe-team-to-be-sent-to-investigate-into-the-working-conditions-of-malaysian-workers-in-saudi-arabia/</t>
  </si>
  <si>
    <t>Malaysian Chinese partner in nation building</t>
  </si>
  <si>
    <t>https://bibliotheca.limkitsiang.com/1981/06/21/malaysian-chinese-%e2%80%93-indispensable-partner-and-shaper-of-malaysia%e2%80%99s-destiny/</t>
  </si>
  <si>
    <t>Recognise foreign degrees and increase non-bumiputera medical student intake</t>
  </si>
  <si>
    <t>https://bibliotheca.limkitsiang.com/1981/06/08/call-on-the-government-to-treble-the-intake-of-non-bumiputra-students-for-local-medical-places-to-help-solve-the-acute-doctor-shortage-in-the-country/</t>
  </si>
  <si>
    <t>Divisive UMNO youth policies and MCA cooperation x9</t>
  </si>
  <si>
    <t>https://bibliotheca.limkitsiang.com/1981/07/26/despite-our-reservations-dap-prepared-to-attend-round-table-conference-with-tung-chung-chiau-chung-gerakan-and-mca-to-discuss-whether-it-is-possible-to-reach-a-common-front-in-cabinet-parliament/; 
gerakan’s; 
https://bibliotheca.limkitsiang.com/1981/07/09/dap-letter-officially-sent/;
https://bibliotheca.limkitsiang.com/1981/07/05/dap-invites-mca-gerakan-supp-and-mic-to-jointly-sponsor-a-motion-in-parliament-to-condemn-umno-youth-leader-haji-suhaimi-for-this-extremist-and-chauvinist-speeches-which-seriously-undermine-nation/; 
https://bibliotheca.limkitsiang.com/1981/08/15/dap-will-protest-strongly-in-the-october-meeting-of-parliament-against-the-appointment-of-a-deputy-education-minister-who-is-committed-to-the-implementation-of-clause-212-of-the-1961-education-act-c/ ;
https://bibliotheca.limkitsiang.com/1981/08/05/dap-calls-on-malaysian-government-to-review-relations-with-soviet-union-in-view-of-kgb-attempts-to-sub-infiltrate-and-subvert-top-government-and-social-circles-a-in-the-backdrop-of-growing-soviet-expa/ ;
https://bibliotheca.limkitsiang.com/1981/09/08/dap-given-notice-to-dewan-rakyat-to-move-a-motion-to-condemn-umno-youth-leader-haji-suhaimi-kamaruddin-for-his-extremist-and-chauvinist-pronouncements-gravely-retarding-nation-building/; 
https://bibliotheca.limkitsiang.com/1981/11/24/three-reasons-why-haji-suhaimi-wants-the-malaysian-chinese-to-support-barisan-parties-like-mca-and-gerakan-against-the-dap/;
https://bibliotheca.limkitsiang.com/1981/11/14/lim-kit-siang-prepared-to-meet-lee-san-choon-and-lim-keng-yaik-to-discuss-a-common-action-programme-against-the-constant-encroachments-of-non-malay-rights-under-the-nep/</t>
  </si>
  <si>
    <t>Racial polarisation the no. 1 problem in the 1980s</t>
  </si>
  <si>
    <t>https://bibliotheca.limkitsiang.com/1981/07/17/racial-polarisation-the-foremost-malaysian-problem-in-the-1980s/</t>
  </si>
  <si>
    <t>MCA criticism for not fighting for citizen rights</t>
  </si>
  <si>
    <t>https://bibliotheca.limkitsiang.com/1981/07/04/mca-should-dissolve-as-a-political-party-if-it-could-not-fight-for-the-basic-political-economic-educational-and-citizenship-rights-of-malaysia-could-not-deal-with-%e2%80%9croot-problems%e2%80%99-b/</t>
  </si>
  <si>
    <t>Stateless Malaysian chinese citizenship</t>
  </si>
  <si>
    <t>https://bibliotheca.limkitsiang.com/1981/07/04/call-on-people%e2%80%99s-republic-of-china-to-publicly-withdraw-its-support-to-the-armed-struggle-of-the-communist-party-of-malaya/</t>
  </si>
  <si>
    <t>Prepared to combine with other opposition parties to defend rights</t>
  </si>
  <si>
    <t>https://bibliotheca.limkitsiang.com/1981/08/30/dap-prepared-to-form-a-united-front-with-pas-psrm-and-other-movements-to-save-democracy-by-denying-the-barisan-nasional-the-two-thirds-majority-in-parliament/</t>
  </si>
  <si>
    <t>Malay Dilemma and Malaysian Malaysia x2</t>
  </si>
  <si>
    <t>https://bibliotheca.limkitsiang.com/1981/08/02/sdr-chian-heng-kai-to-tour-sarawak-and-chan-kok-kit-to-visit-sabah-to-spread-the-dap%e2%80%99s-message-of-a-malaysian-malaysia/ ;
https://bibliotheca.limkitsiang.com/1981/09/05/dap-petaking-jaya-declaration-1981-is-a-reaffirmation-of-the-dap%e2%80%99s-political-ideals-of-a-democratic-socialist-malaysian-malaysia-and-a-reiteration-that-the-single-foret-task-for-malaysia-is-na/</t>
  </si>
  <si>
    <t>Foreign wife residency</t>
  </si>
  <si>
    <t>https://bibliotheca.limkitsiang.com/1981/09/17/calls-for-the-establishment-of-a-constitution-review-commission-in-conjunction-with-the-silver-jubilee-of-the-malaysian-constitution-to-review-how-the-constitution-had-adhered-and-advanced-its-basic-p/</t>
  </si>
  <si>
    <t>Delays in getting parliamentary question on indonesian immigration answered</t>
  </si>
  <si>
    <t>https://bibliotheca.limkitsiang.com/1981/10/22/call-on-dr-mahathir-mohamed-to-sack-mak-hon-kam-and-other-ministers-and-deputy-ministers-who-are-woefully-ignorant-about-the-contents-of-their-ministry%e2%80%99s-bill-or-motion-presented-to-parliamen/</t>
  </si>
  <si>
    <t>Johore bumiputera land allocation and violation of NEP</t>
  </si>
  <si>
    <t>https://bibliotheca.limkitsiang.com/1981/10/19/dap-extremely-shocked-that-datuk-dr-neo-yee-pan-is-defending-the-correctness-and-propriety-of-the-johore-state-government%e2%80%99s-sungai-abong-and-tanjong-agas-deviation-of-the-new-economic-policy/</t>
  </si>
  <si>
    <t>NEP Commission to ensure no loss for non-bumiputera</t>
  </si>
  <si>
    <t>https://bibliotheca.limkitsiang.com/1981/10/04/dap-calls-for-the-establishment-of-a-nep-commission/</t>
  </si>
  <si>
    <t>Commends decision on foreign wives</t>
  </si>
  <si>
    <t>https://bibliotheca.limkitsiang.com/1981/11/30/dap-welcomes-the-announcement-by-the-prime-minister-dr-mahathir-mohamed-that-he-and-the-deputy-prime-minister-datuk-musa-hitam-are-studying-the-possibility-of-reducing-the-salaries-and-allowances/</t>
  </si>
  <si>
    <t>Stop discriminating medical placements</t>
  </si>
  <si>
    <t>https://bibliotheca.limkitsiang.com/1981/11/28/dap-calls-on-the-government-to-halt-the-reduction-of-local-medical-places-for-non-malay-students-while-increasing-the-number-of-medical-places-for-malay-students/</t>
  </si>
  <si>
    <t>Integrate Chinese and Tamil schools into national system</t>
  </si>
  <si>
    <t>https://bibliotheca.limkitsiang.com/1981/11/26/dap-calls-on-the-mahathir-administration-to-fully-integrate-chinese-and-tamil-primary-schools-into-the-national-education-system/</t>
  </si>
  <si>
    <t>Call for serious action on illegal immigration</t>
  </si>
  <si>
    <t>https://bibliotheca.limkitsiang.com/1981/11/25/call-on-the-authorities-to-take-firm-action-to-prevent-the-peninsular-states-in-malaysia-degenerating-into-another-sabah-where-law-and-order-have-been-gravely-undermined-by-rampant-illegal-immigration/</t>
  </si>
  <si>
    <t>Call on Malaysian chinese to regard themselves as Malaysian and fight for their multiracial rights</t>
  </si>
  <si>
    <t>https://bibliotheca.limkitsiang.com/1982/01/23/call-on-malaysian-chinese-to-regard-themselves-completely-as-malaysians-whose-loyalty-is-second-to-none-and-who-are-determined-to-assert-and-defend-their-citizenships-rights-in-a-multi-racial-multi-l/</t>
  </si>
  <si>
    <t>Multi-racial, cultural and lingual campaign</t>
  </si>
  <si>
    <t>https://bibliotheca.limkitsiang.com/1982/03/22/dap-calls-on-dr-mahathir-to-relax-ban-on-public-rallies-during-general-elections-to-ensure-a-meaningful-elections-and-not-a-%e2%80%98stifled%e2%80%99-campaign/</t>
  </si>
  <si>
    <t>Learn non-discrimination from Japan! X2</t>
  </si>
  <si>
    <t>https://bibliotheca.limkitsiang.com/1982/03/20/call-on-the-dr-mahathir-government-to-%e2%80%98look-and-follow-japan%e2%80%99-in-greatly-expanding-local-university-places-and-allowing-the-establishment-of-private-universities/ ;
https://bibliotheca.limkitsiang.com/1982/10/25/dap-calls-for-withdrawal-of-5-sales-tax-increase-and-the-deferring-of-the-1900-million-defence-development-expenditure-for-1983-until-better-economic-times/</t>
  </si>
  <si>
    <t>Malay Dilemma and 'immigrant' non-Malays</t>
  </si>
  <si>
    <t>https://bibliotheca.limkitsiang.com/1982/03/12/call-on-people-of-sarawak-to-vote-for-the-dap-in-the-coming-general-elections-to-strengthen-the-opposition-to-provide-for-an-effective-check-against-the-rising-tide-of-extremism-in-the-1980s-abuses-o/</t>
  </si>
  <si>
    <t>Dangerous 80s and rise of extremism against multiracial Malaysia</t>
  </si>
  <si>
    <t>https://bibliotheca.limkitsiang.com/1982/03/09/the-dangerous-eighties-for-malaysia-with-the-rise-of-forces-of-extremism-and-chauvinism-which-reject-malaysia-as-a-multi-racial-multi-lingual-multi-cultural-and-multi-religious-nation/</t>
  </si>
  <si>
    <t>Election battle for Malaysian Malaysia</t>
  </si>
  <si>
    <t>https://bibliotheca.limkitsiang.com/1982/04/01/the-dap%e2%80%99s-political-struggle-in-parliament-and-outside-in-the-last-16-years-on-chinese-education-language-and-culture-has-been-greatly-undermined-by-the-joining-of-gerakan-of-individual-ucsca/</t>
  </si>
  <si>
    <t>Merdeak university judgment</t>
  </si>
  <si>
    <t>https://bibliotheca.limkitsiang.com/1982/07/24/merdeka-university-judgment-%e2%80%98the-biggest-setback-for-chinese-education-in-the-last-25-years-since-merdeka%e2%80%99/</t>
  </si>
  <si>
    <t>Lost ground on unity following election</t>
  </si>
  <si>
    <t>https://bibliotheca.limkitsiang.com/1982/09/30/the-crucial-importance-of-the-kepayang-by-election/</t>
  </si>
  <si>
    <t>Kepayang Declaration to reject a Malaysia of ‘one language and one culture x2</t>
  </si>
  <si>
    <t>https://bibliotheca.limkitsiang.com/1982/10/23/call-on-the-mca-central-committee-to-endorse-and-fight-for-the-kepayang-declaration-to-reject-a-malaysia-of-%e2%80%98one-language-and-one-culture%e2%80%99/ ;
https://bibliotheca.limkitsiang.com/1982/11/07/dap%e2%80%99s-proclamation-of-the-kepayang-declaration-in-parliament-on-oct-25-has-put-the-aspirations-of-malaysians-for-a-malaysia-of-%e2%80%98many-languages-and-many-cultures%e2%80%99-at-the-centre/</t>
  </si>
  <si>
    <t>Lion dance part of Malaysian culture</t>
  </si>
  <si>
    <t>https://bibliotheca.limkitsiang.com/1982/11/21/call-on-mca-gerakan-supp-and-berjaya-ministers-deputy-ministers-parliamentary-secretaries-and-mps-who-are-prepared-to-support-a-parliamentary-motion-to-affirm-that-the-lion-dance-is-part-of-malays/</t>
  </si>
  <si>
    <t>National Unity Board should look at KL master plan</t>
  </si>
  <si>
    <t>https://bibliotheca.limkitsiang.com/1982/11/14/call-on-chairman-of-national-unity-board-datuk-lee-kim-sai-to-commission-a-public-inquiry-to-ascertain-how-the-kuala-lumpur-master-plan-could-affect-or-undermine-national-unity/</t>
  </si>
  <si>
    <t>Societies Act and multiracial/cultural malaysia</t>
  </si>
  <si>
    <t>https://bibliotheca.limkitsiang.com/1982/11/06/dap-welcomes-amendment-to-the-societies-act-to-abolish-%e2%80%98political-societies%e2%80%99-but-regret-that-other-obnoxious-features-are-being-retained/</t>
  </si>
  <si>
    <t>Respect freedom of religion x3</t>
  </si>
  <si>
    <t>https://bibliotheca.limkitsiang.com/1982/12/09/call-on-2m-government-to-respect-the-constitutional-guarantee-of-freedom-of-religion-and-to-confine-legislative-proposal-to-deal-with-intra-religious-problems-in-the-muslim-community/ ;
https://bibliotheca.limkitsiang.com/1982/12/06/cable-to-datuk-musa-hitam-to-withdraw-the-penal-and-criminal-procedure-code-amendment-bill-1982/; 
https://bibliotheca.limkitsiang.com/1982/12/05/call-on-deputy-minister-and-minister-of-home-affairs-datuk-musa-hitam-to-appreciate-the-alarm-expressed-by-the-non-muslim-religious-groups-in-the-country/</t>
  </si>
  <si>
    <t>Official status of English in East Malaysia</t>
  </si>
  <si>
    <t>https://bibliotheca.limkitsiang.com/1983/03/17/national-language-extension-and-amendment-bill-enacted-without-consultations-and-consent-of-people-of-sarawak-and-sabah/</t>
  </si>
  <si>
    <t>Chinese education bill</t>
  </si>
  <si>
    <t>https://bibliotheca.limkitsiang.com/1983/03/15/nine-dap-mps-jointly-condemn-gerakan-mp-for-tanjong/</t>
  </si>
  <si>
    <t>Against proposal that PM should always be Muslim Malay</t>
  </si>
  <si>
    <t>https://bibliotheca.limkitsiang.com/1983/04/30/call-on-mca-central-executive-committee-to-declare-its-stand-on-datuk-harun-idris%e2%80%99-proposal-for-constitutional-amendment-that-the-country%e2%80%99s-prime-minister-must-always-be-a-muslim-malay/</t>
  </si>
  <si>
    <t>Illegal Indonesian immigration failure - what happened to 1981 survey?</t>
  </si>
  <si>
    <t>https://bibliotheca.limkitsiang.com/1983/04/30/call-on-government-leaders-not-to-blindly-transplant-japanese-systems-like-the-in-house-unions-under-the-%e2%80%98look-east%e2%80%99-policy-without-first-understanding-the-real-reasons-for-the-japanes/</t>
  </si>
  <si>
    <t>Culture of assimilation not integration x2</t>
  </si>
  <si>
    <t>https://bibliotheca.limkitsiang.com/1983/04/03/call-on-mca-gerakan-and-supp-ministers-to-form-a-%e2%80%98three-in-one%e2%80%99-union-in-cabinet-to-demand-for-the-cabinet-review-and-modification-of-the-three-government-principles-of-malaysian-cult/; 
https://bibliotheca.limkitsiang.com/1983/08/20/dap-calls-on-all-malaysians-to-make-an-open-commitment-to-support-the-culture-policy-of-integration-and-to-oppose-any-assimilation-approach-or-policy/</t>
  </si>
  <si>
    <t>By-election win endorsement of principles x2</t>
  </si>
  <si>
    <t>https://bibliotheca.limkitsiang.com/1983/06/25/dap%e2%80%99s-raub-by-election-victory-shows-that-the-dap-not-only-can-regain-seats-lost-in-april-1982-general-elections-as-in-kepayang-but-also-capture-seats-never-won-by-dap-before/ ;
https://bibliotheca.limkitsiang.com/1983/06/12/call-on-mca-leadership-to-respect-the-verdict-of-the-people-of-kepayang-and-raub-and-seek-repeal-of-the-barisan-national%e2%80%99s-%e2%80%9cone-language%e2%80%9d-one-culture%e2%80%99-policy-to-be-repl/</t>
  </si>
  <si>
    <t>University restructure for multiracial population</t>
  </si>
  <si>
    <t>https://bibliotheca.limkitsiang.com/1983/06/19/dap-calls-on-elections-commission-and-barisan-nasional-component-parties-to-honour-the-%e2%80%98restructuring%e2%80%99-principle-in-the-redelineation-of-electoral-constituencies-to-ensure-that-politic/</t>
  </si>
  <si>
    <t>National Culture Policy x5</t>
  </si>
  <si>
    <t>https://bibliotheca.limkitsiang.com/1983/07/30/dap-deplores-the-off-handed-rejection-of-the-national-culture-memorandum-of-the-15-chinese-national-organizations-of-march-by-the-minister-of-youth-culture-and-sports-even-without-consideration-by-th/; 
https://bibliotheca.limkitsiang.com/1983/08/27/malaysians-must-be-realists-and-not-escapists-if-they-are-to-effect-changes-in-government-policy-as-the-building-of-a-multi-cultural-as-distinct-from-a-mono-cultural-malaysian-national-culture/ ;
https://bibliotheca.limkitsiang.com/1983/08/13/anwar-ibrahim%e2%80%99s-senate-statement-yesterday-should-banish-whatever-doubts-the-15-chinese-national-organisations-and-tungchiau-chung/; 
https://bibliotheca.limkitsiang.com/1983/08/06/dap-calls-on-the-15-chinese-national-organisations-and-tung-chiau-chung-to-convene-another-national-cultural-congress-following-the-rejection-of-their-cultural-memorandum-adopted-in-penang-in-march-1/; https://bibliotheca.limkitsiang.com/1983/09/04/dap-to-write-to-mca-gerakan-supp-ministers-and-mps-to-ascertain-whether-they-are-prepared-in-the-spirit-of-%e2%80%98triple-unity%e2%80%99/</t>
  </si>
  <si>
    <t>Major issues going forward are culture and islamisation</t>
  </si>
  <si>
    <t>https://bibliotheca.limkitsiang.com/1983/09/17/dap-%e2%80%98do-or-die%e2%80%99-three-year-plan-for-1986/</t>
  </si>
  <si>
    <t>Desperate times for Malaysia Chinese culture</t>
  </si>
  <si>
    <t>https://bibliotheca.limkitsiang.com/1984/01/01/malaysian-chinese-must-have-understand-the-past-and-have-a-vision-of-the-future-if-the-present-is-have-any-meaning-or-purpose/#more-3273</t>
  </si>
  <si>
    <t>https://bibliotheca.limkitsiang.com/1984/02/26/malaysian-chinese-must-understand-the-real-nature-of-the-problem-of-national-culture-policy-if-they-are-to-influence-it-instead-of-engaging-in-%e2%80%98the-last-gasps-of-opposition%e2%80%99/ 
https://bibliotheca.limkitsiang.com/1984/02/19/the-next-three-years-will-be-the-last-opportunity-for-malaysians-to-make-clear-their-opposition-to-a-%e2%80%98one-language-one-culture%e2%80%99-policy/; 
https://bibliotheca.limkitsiang.com/1984/04/29/neo-yee-pan-tan-koon-swan-fight-is-a-power-struggle-of-personalities-and-not-a-policy-dispute-and-whoever-wins-would-bring-no-political-economic-educational-or-cultural-change-or-benefits-to-malaysi/; 
https://bibliotheca.limkitsiang.com/1984/06/10/dap-branches-urged-to-be-prepared-for-early-general-elections-to-be-held-anytime-after-the-next-12-months/;
https://bibliotheca.limkitsiang.com/1984/08/30/what-is-there-for-mca-and-gerakan-to-debate-on-political-economic-educational-and-cultural-policy-when-they-both-support-the-big-brother-umno%e2%80%99s-policies/</t>
  </si>
  <si>
    <t>Still advocating a multiracial, cultural and religiious Malaysia</t>
  </si>
  <si>
    <t>https://bibliotheca.limkitsiang.com/1984/02/09/dap-calls-for-the-convening-of-a-parliamentary-all-party-conference-to-discuss-ways-to-entrench-the-principle-of-parliamentary-supremacy-to-protect-preserve-and-promote-the-plural-basis-of-malaysian/</t>
  </si>
  <si>
    <t>Regligious polarisation and cultural democracy</t>
  </si>
  <si>
    <t>https://bibliotheca.limkitsiang.com/1984/03/13/warning-of-the-danger-of-religious-polarization-as-the-third-major-cause-of-national-disunity-in-malaysia-in-the-last-15-years-of-the-20th-century/</t>
  </si>
  <si>
    <t>NEP failure and division x2</t>
  </si>
  <si>
    <t>https://bibliotheca.limkitsiang.com/1984/03/10/new-economic-policy-kebimbangan-menjelang-1990/ ;
https://bibliotheca.limkitsiang.com/1984/04/02/triple-failures-of-the-new-economic-policy-calls-for-new-directions-in-nation-building/</t>
  </si>
  <si>
    <t>Concerns and call for referendum on Indonesian immigration agreement  x3</t>
  </si>
  <si>
    <t>https://bibliotheca.limkitsiang.com/1984/05/26/dap-call-for-a-referendum-to-decide-whether-the-malaysia-indonesia-agreement-to-import-indonesian-labour-should-be-ratified-and-implemented/; 
https://bibliotheca.limkitsiang.com/1984/06/08/dap-greatly-disappointed-by-the-failure-of-mca-gerakan-mic-and-supp-ministers-and-mp-to-publicity-declare-their-objections-the-malaysian-indonesian-agreement-to-legalize-illegal-indonesian-immigrant/ ; 
https://bibliotheca.limkitsiang.com/1984/06/03/challenge-to-mca-gerakan-mic-and-supp-to-state-within-48-hours-whether-they-are-prepared-to-join-dap-mps-to-submit-a-joint-parliamentary-motion-to-oppose-the-legalization-of-illegal-indonesian-immig/</t>
  </si>
  <si>
    <t>Stop Indonesian agreement and address longstanding Chinese citizenship issue</t>
  </si>
  <si>
    <t>https://bibliotheca.limkitsiang.com/1984/06/30/call-on-works-minister-datuk-samy-vellu-not-to-regard-his-job-merely-as-a-%e2%80%98tolls-minister%e2%80%99-to-find-ways-to-increase-the-burden-of-the-ordinary-commuter/</t>
  </si>
  <si>
    <t>Integration /Legal entry and stay</t>
  </si>
  <si>
    <t>Indonesian illegal immigration concerns and the agreement. Also 70 million population policy criticism x2</t>
  </si>
  <si>
    <t>https://bibliotheca.limkitsiang.com/1984/06/24/dap-calls-for-the-establishment-of-a-university-in-malacca/ ;
https://bibliotheca.limkitsiang.com/1984/08/04/call-on-the-minister-of-home-affairs-datuk-musa-hitam-to-explain-the-status-of-the-300000-illegal-indonesia-immigrants-in-malaysia/</t>
  </si>
  <si>
    <t>Legal entry and stay / Border Control</t>
  </si>
  <si>
    <t>Illegal forced teaching of Jawi x3</t>
  </si>
  <si>
    <t>https://bibliotheca.limkitsiang.com/1984/06/09/all-on-dr-tan-tiong-hong-to-explain-why-action-has-been-taken-against-the-kl-teacher-who-forced-students-to-study-jawi/; 
https://bibliotheca.limkitsiang.com/1984/06/01/education-ministry%e2%80%99s-regulation-that-jawi-is-a-compulsory-subject-violates-article-152-of-malaysian-constitution/;
https://bibliotheca.limkitsiang.com/1984/06/02/dap-calls-for-removal-of-jawi-from-the-bahasa-malaysia-syllabus-and-be-categorised-as-one-of-the-optional-%e2%80%98pupil%e2%80%99s-own-language%e2%80%99-subjects/</t>
  </si>
  <si>
    <t>At least one uni per state to improve education and race relations</t>
  </si>
  <si>
    <t>https://bibliotheca.limkitsiang.com/1984/07/14/dap-calls-for-a-policy-of-at-least-one-university-in-the-each-state-to-solve-the-triple-problem-of-higher-education-demand-of-malaysians-the-5-8-billion-balance-of-payments-deficit-and-racial-polari/</t>
  </si>
  <si>
    <t>Royal commission on racial polarisation and the latter more generally x3</t>
  </si>
  <si>
    <t>https://bibliotheca.limkitsiang.com/1984/08/30/dap-calls-for-the-establishment-of-two-royal-commissions-of-inquiry-into-i-corruption-abuse-of-power-and-breach-of-trust-in-public-life-and-ii-racial-polarisation/; 
https://bibliotheca.limkitsiang.com/1984/08/18/racial-polarisation-is-the-greatest-threat-to-the-well-being-and-stability-of-malaysia/; 
https://bibliotheca.limkitsiang.com/1984/09/11/dap-reiterate-its-support-for-immigration-autonomy-for-sarawak-and-sabah-but-opposes-abuses-of-immigration-power/</t>
  </si>
  <si>
    <t>Offhand comment on preventing illegal migrants</t>
  </si>
  <si>
    <t>https://bibliotheca.limkitsiang.com/1984/08/24/enforcement-of-printing-presses-and-publications-act-1984-a-grave-threat-to-%e2%80%98freedom-of-press%e2%80%99-and-to-%e2%80%98freedom-of-speech-and-expression%e2%80%99/</t>
  </si>
  <si>
    <t>Bukit China and nation building (N.b. Bukit China only included where specifically drawing this link) x13</t>
  </si>
  <si>
    <t>https://bibliotheca.limkitsiang.com/1984/08/18/protest-cable-to-datuk-musa-hitam-to-check-the-%e2%80%98may-13%e2%80%99-threats-and-irresponsible-statements-of-malacca-chief-minister-to-prevent-further-worsening-of-racial-polarisation/ ;
https://bibliotheca.limkitsiang.com/1984/08/14/bukit-china-is-not-a-chinese-issue-but-an-issue-for-all-malaysians-who-cherish-their-national-heritage/ ;
https://bibliotheca.limkitsiang.com/1984/08/08/call-on-malaysians-of-all-races-and-religions-to-makes-the-%e2%80%98save-bukit-china%e2%80%99-mass-signature-campaign-the-most-memorable-and-successful-in-malaysian-history/; 
https://bibliotheca.limkitsiang.com/1984/08/01/ten-reasons-why-bukit-china-in-malacca-should-be-preserved-as-a-national-heritage-for-all-malaysians/; 
https://bibliotheca.limkitsiang.com/1984/09/28/the-bukit-china-issue-will-be-symbolic-and-test-as-to-whether-the-authorities-accet-and-respect-the-multi-racial-multi-lingual-multi-religious-and-multi-cultural-basis-of-malaysian-nation-and-the-de/; 
https://bibliotheca.limkitsiang.com/1984/09/16/malacca-chief-minister-datuk-abdul-rahi-thamby-cik-told-any-force-by-malacca-state-government-to-level-and-develop-bukit-china-is-completely-unacceptable/; 
https://bibliotheca.limkitsiang.com/1984/10/30/dap-to-organise-1000-save-bukit-china-ceramahs-throughout-malaysia-by-1985-to-get-malaysians-to-understand-its-historic-cultural-religious-political-and-nation-%e2%80%93-building-implications-and/ ;
https://bibliotheca.limkitsiang.com/1984/11/03/the-bukit-china-issue-will-symbolise-whether-the-malaysian-chinese-are-equal-citizens-with-their-religions-and-culture-fully-respected-as-provided-for-in-the-malaysian-constitution/; 
https://bibliotheca.limkitsiang.com/1984/12/16/i-am-prepared-to-meet-malacca-chief-minister-datuk-abdul-rahim-thamby-cik-to-discuss-the-bukit-china-issue-in-the-interest-of-preventing-the-aggravation-of-racial-polarisation/;
https://bibliotheca.limkitsiang.com/1984/12/10/the-one-person-one-dollar-2-million-bukit-china-quit-rent-protest-campaign-is-nation-wide-people%e2%80%99s-political-consciousness-movement-to-put-a-half-to-the-trampling-of-the-people%e2%80%99s-bas/ ;
https://bibliotheca.limkitsiang.com/1984/12/09/reminder-to-finance-minister-dain-zainuddin-about-public-release-of-the-second-bmf-report/; 
https://bibliotheca.limkitsiang.com/1984/12/07/bukit-china-is-a-test-case-whether-the-barisan-nasional-government-respects-the-cultural-and-religious-sensitivities-of-all-races-in-malaysia/
https://bibliotheca.limkitsiang.com/1984/12/03/lim-kit-siang-writes-to-neo-yee-pan-and-lim-keng-yaik-to-ask-for-mca-and-gerakan-support-to-demand-the-removal-of-malacca-chief-minister-abdul-rahim-thamby-cik-for-his-%e2%80%98confrontationist/</t>
  </si>
  <si>
    <t>Racial polarisation and migrant legalisation</t>
  </si>
  <si>
    <t>https://bibliotheca.limkitsiang.com/1984/08/12/dap-calls-on-government-to-enlist-the-help-and-co-operation-of-all-political-parties-and-groups-to-arrest-the-worsening-racial-polarisation-as-it-could-not-solve-it-alone-since-its-polices-had-been-th/</t>
  </si>
  <si>
    <t>Integration / Legal entry and stay</t>
  </si>
  <si>
    <t>Revoking citizenship of those who visited China</t>
  </si>
  <si>
    <t>https://bibliotheca.limkitsiang.com/1984/08/02/call-on-datuk-harris-salleh-to-publicly-disclose-all-the-companies-on-which-he-was-director-when-he-was-chief-minister/</t>
  </si>
  <si>
    <t>Ipoh plan bumiputera-ise</t>
  </si>
  <si>
    <t>https://bibliotheca.limkitsiang.com/1984/09/23/ipoh-structure-plan-will-not-help-in-achieving-national-unity-as-it-is-a-plan-to-%e2%80%98bumiputra-ise%e2%80%99-and-not-to-%e2%80%98malaysian-ise%e2%80%99-ipoh/</t>
  </si>
  <si>
    <t>Debate on culture, racial polarisation, unity etc x2</t>
  </si>
  <si>
    <t>https://bibliotheca.limkitsiang.com/1984/09/05/lim-kit-siang-offers-to-be-go-between-to-finalise-details-of-the-umno-pas-debate-so-that-it-could-be-held-and-not-scuttled-by-inconclusive-preliminaries/ ;
https://bibliotheca.limkitsiang.com/1984/12/31/1985-a-crucial-year-in-the-struggle-to-create-malaysians-with-truly-malaysian-nationalist-spirit-and-commitment/</t>
  </si>
  <si>
    <t>Call to repatriate Filipino refugees</t>
  </si>
  <si>
    <t>https://bibliotheca.limkitsiang.com/1984/09/02/dap-calls-on-malaysia-government-to-officially-approach-the-filipino-government-to-repatriate-the-200000-filipino-refugees-in-sabah/</t>
  </si>
  <si>
    <t xml:space="preserve">Exit </t>
  </si>
  <si>
    <t>Deepvali message and racialism</t>
  </si>
  <si>
    <t>https://bibliotheca.limkitsiang.com/1984/10/21/call-on-malaysian-indians-to-stand-up-against-chauvinists-and-racialists-who-want-to-aggravate-racial-polarization-in-the-deepavali-spirit-of-%e2%80%98good-triumphing-over-evil%e2%80%99/</t>
  </si>
  <si>
    <t>Illegal indonesian immigration crisis x5</t>
  </si>
  <si>
    <t>https://bibliotheca.limkitsiang.com/1984/11/29/dap-calls-on-the-government-to-stop-closing-its-eyes-to-the-illegal-indonesian-immigrant-problem-and-to-have-a-sense-of-urgency-to-check-the-influx-because-of-the-long-term-social-and-law-and-order-po/; 
https://bibliotheca.limkitsiang.com/1984/11/27/dap-calls-on-government-not-to-use-statistics-to-conceal-and-play-down-the-seriousness-of-the-problem-of-indonesian-illegal-immigrants-in-the-country/; 
https://bibliotheca.limkitsiang.com/1984/12/31/by-parliamentary-opposition-leader-dap-secretary-general-and-mp-for-kota-melaka-lim-kit-siang-in-malacca-on-monday-31-12-1984/; 
https://bibliotheca.limkitsiang.com/1984/12/04/dap-to-hold-its-1985-congress-in-penang-on-april-13-and-14-to-elect-a-new-party-leadership/; 
https://bibliotheca.limkitsiang.com/1984/12/02/call-on-johore-mca-mps-and-assemblymen-to-explain-why-they-are-not-prepared-to-highlight-the-problem-of-illegal-indonesian-immigrants-and-pressure-the-government-to-resolve-it-seriously/</t>
  </si>
  <si>
    <t>Islamisation and the former PM</t>
  </si>
  <si>
    <t>https://bibliotheca.limkitsiang.com/1984/11/27/tunku%e2%80%99s-reaction-to-the-book-%e2%80%98contemporary-issues-on-malaysian-religions%e2%80%99-most-surprising-and-uncharacteristic/</t>
  </si>
  <si>
    <t>Racial polarisation speech</t>
  </si>
  <si>
    <t>https://bibliotheca.limkitsiang.com/1984/11/24/racial-polarisation-%e2%80%93-what-is-the-solution/</t>
  </si>
  <si>
    <t>Interreligious council proposal</t>
  </si>
  <si>
    <t>https://bibliotheca.limkitsiang.com/1984/11/24/dap-calls-for-the-formation-of-an-inter-religious-council-to-promote-inter-religious-understanding-tolerance-and-goodwill-among-the-major-religions-in-malaysia-as-a-check-against-the-incipient-religi/</t>
  </si>
  <si>
    <t>Called for law criminalising the employment of illegal migrants and noting enforcement is just a minor fix</t>
  </si>
  <si>
    <t>https://bibliotheca.limkitsiang.com/1984/12/15/dap-calls-for-new-laws-which-would-make-it-an-offence-to-employ-illegal-indonesian-immigrants/</t>
  </si>
  <si>
    <t>Illegal Indonesian immigrants prevent and expel x2</t>
  </si>
  <si>
    <t>https://bibliotheca.limkitsiang.com/1985/01/22/call-on-mca-and-gerakan-to-start-taking-the-problem-of-illegal-indonesian-immigrants-seriously-and-demand-for-cabinet-action-to-check-and-repatriate-the-illegal-immigrants/; 
https://bibliotheca.limkitsiang.com/1985/01/03/dap-commends-the-cabinet-for-reversing-its-earlier-decision-in-making-public-the-latest-report-of-the-ahmad-nordin-bmf-inquiry-committee/</t>
  </si>
  <si>
    <t>Border Control / Exit</t>
  </si>
  <si>
    <t>Religious and racial polarisation including NEP protests x12</t>
  </si>
  <si>
    <t>https://bibliotheca.limkitsiang.com/1985/01/17/call-for-a-national-crusade-and-war-against-political-corruption-and-immorality-in-malaysia/ ;
https://bibliotheca.limkitsiang.com/1985/01/02/dap-calls-for-a-national-moratorium-of-actions-and-statements-on-the-bukit-china-issue-to-remove-it-as-source-of-division-in-1985/; 
https://bibliotheca.limkitsiang.com/1985/06/13/local-agents-of-foreign-ships-in-malacca-deprived-of-their-livelihood-by-kotena-nasional-regulations-that-disembarking/
https://bibliotheca.limkitsiang.com/1985/03/26/dap-calls-for-a-royal-commission-of-inquiry-into-the-functioning-of-parliamentary-democracy-for-the-last-25-years-and-make-recommendations-for-its-improvement-in-the-next-25-years/; 
https://bibliotheca.limkitsiang.com/1985/04/14/dap-call-to-malaysians-to-prepare-for-next-general-elections-to-be-held-in-six-months%e2%80%99-time/;
https://bibliotheca.limkitsiang.com/1985/06/05/dap-calls-on-datuk-seri-dr-mahathir-mohamed-to-give-a-full-account-of-the-federal-governments-involvement-in-the-sabah/; 
https://bibliotheca.limkitsiang.com/1985/07/16/dap-warns-against-%e2%80%98tyranny-of-the-majority%e2%80%99-and-calls-on-malaysian-people-to-help-provide-checks-and-balances-to-defend-parliamentary-democracy/; 
https://bibliotheca.limkitsiang.com/1985/07/15/nep-injustices-and-inequalities-the-biggest-cause-of-national-disunity-and-racial-polarisation-in-malaysia/;
https://bibliotheca.limkitsiang.com/1985/07/04/dap-calls-for-the-establishment-of-a-royal-commission-of-inquiry-to-identify-and-rectify-the-new-economic-policy-injustices-and-inequalities-which-have-become-the-chief-source-of-national-disunity/;
https://bibliotheca.limkitsiang.com/1985/07/04/dap-to-move-a-motion-in-parliament-on-new-economic-policy-injustices-and-inequalities/;
https://bibliotheca.limkitsiang.com/1985/08/30/call-for-a-royal-commission-of-inquiry-headed-by-tunku-abdul-rahman-to-inquire-into-the-problems-of-national-unity-to-prepare-malaysia-for-the-21st-century-in-15-years%e2%80%99-time/;
https://bibliotheca.limkitsiang.com/1985/11/02/human-rights-%e2%80%93-role-of-parliament-and-the-future/</t>
  </si>
  <si>
    <t>Whole raft of integration issues and illegal immigration lawlessness x5</t>
  </si>
  <si>
    <t>https://bibliotheca.limkitsiang.com/1985/01/01/call-on-malaysians-to-make-a-chinese-new-year-resolution-to-keep-alive-the-save-bukit-china-spirit-to-save-their-rights/ ;
https://bibliotheca.limkitsiang.com/1985/03/17/call-on-dap-members-to-be-more-united-and-disciplined-in-the-face-of-the-new-political-offensive-which-had-been-launched-by-the-barisan-nasional-as-a-run-up-to-next-general-elections/; 
https://bibliotheca.limkitsiang.com/1985/03/10/call-on-malaysian-chinese-to-be-aware-of-new-election-gimmicks-like-%e2%80%98merger%e2%80%99-or-%e2%80%98joint-councils%e2%80%99-to-bring-about-a-repeat-of-the-1982-general-elections-results/; 
https://bibliotheca.limkitsiang.com/1985/04/22/sabah-general-election-results-a-great-day-for-parliamentary-democracy-in-malaysia/; 
https://bibliotheca.limkitsiang.com/1985/04/20/dap-calls-for-the-fifth-malaysia-plan-1986-1990-to-be-formulated-with-the-primary-aim-to-remedy-and-rectify-the-gross-deviationof-the-overriding-objective-of-the-nep-to-achieve-national-unity/</t>
  </si>
  <si>
    <t>One culture policy, bumiputera, assimilation and islamisation, bukit cina, merdeka x4</t>
  </si>
  <si>
    <t>https://bibliotheca.limkitsiang.com/1985/04/20/dr-lim-chong-eu-and-gerakan-had-short-changed-the-people-of-penang-with-komtar-and-the-penang-bridge-in-exchange-for-the-drastic-erosion-of-their-political-ecomonic-educational-cultural-and-religio/;
https://bibliotheca.limkitsiang.com/1985/04/02/mca-gerakan-%e2%80%98joint-council%e2%80%99-the-new-savior-of-chinese-rights/;
https://bibliotheca.limkitsiang.com/1985/08/18/if-neo-yee-pan-had-appointed-tan-koon-swan-instead-of-mak-hon-kam-as-acting-deputy-mca-president-he-may-not-be-sacked-from-the-cabinet-today/; 
https://bibliotheca.limkitsiang.com/1985/08/03/has-datuk-seri-mahathir-brought-forward-his-china-trip-by-three-weeks-from-november-to-october/</t>
  </si>
  <si>
    <t>Call for action on illegal migrants x9</t>
  </si>
  <si>
    <t>https://bibliotheca.limkitsiang.com/1985/06/29/dap-calls-for-stringent-laws-to-resolve-the-problem-of-the-million-illegal-immigrants-in-malaysia-by-making-it-a-custodial-offence-for-anyone-who-organises-assists-harbours-employs-or-aids-illegal/; 
https://bibliotheca.limkitsiang.com/1985/07/27/dap-launches-save-sim-kie-chon-campaign-headed-by-sdr-lee-lam-thye-with-first-activity-a-nation-wide-signature-campaign/; 
https://bibliotheca.limkitsiang.com/1985/09/14/call-on-dap-leaders-and-members-not-to-rule-out-completely-the-possibility-of-general-elections-being-held-by-early-next-year/; 
https://bibliotheca.limkitsiang.com/1985/09/14/dap-will-give-priority-emphasis-to-tightening-up-party-discipline-in-the-next-three-months/; 
https://bibliotheca.limkitsiang.com/1985/09/13/dap-welcomes-musa-hitam%e2%80%99s-announcement-of-the-revamping-of-task-force-vii-to-cover-all-illegal-immigrants-into-malaysia/; 
https://bibliotheca.limkitsiang.com/1985/10/30/pairin-should-cancel-another-special-sabah-assembly-sitting-on-monday-to-disqualify-usno-assemblymen-so-as-not-to-fail-into-the-trap-of-escalating-sabah-political-crisis-to-justify-pressure-for-invoki/ ;
https://bibliotheca.limkitsiang.com/1985/12/24/all-dap-state-committee-told-to-submit-draft-state-manifestos-to-dap-national-general-elections-committee-next-month/; 
https://bibliotheca.limkitsiang.com/1985/12/29/malaysians-want-to-know-why-the-government-ministers-have-so-much-objections-to-the-publication-of-the-ahmad-nordin-bmf-inquiry-committee-final-report-when-hong-kong-authorities-have-no-objections-wha/</t>
  </si>
  <si>
    <t>Border control</t>
  </si>
  <si>
    <t>Citizenship or legalisation for illegal migrants  - opposed x3</t>
  </si>
  <si>
    <t>https://bibliotheca.limkitsiang.com/1985/06/07/dap-deplore-harris%e2%80%99-statement-on-the-bombings-which-seemed-to-be-finding-justification-for-such-crimes/; 
https://bibliotheca.limkitsiang.com/1985/08/09/call-on-home-affairs-minister-datuk-muse-hitam-to-nip-in-the-bud-the-attempt-by-chauvinists-and-extremists-to-incite-malay-hatred-hostility-arid-ill%e2%80%94will-against-chinese-by-circulating-a-t/; 
https://bibliotheca.limkitsiang.com/1985/08/04/dap-calls-for-a-fully-powered-independent-inquiry-into-the-problem-of-the-mass-scale-acquisition-of-blue-identity-cards-by-illegal-indonesian-immigrants-which-grant-them-citizenship-rights-for-thems/</t>
  </si>
  <si>
    <t>Penghulus/politicians helping illegal immigrants x2</t>
  </si>
  <si>
    <t>https://bibliotheca.limkitsiang.com/1985/07/18/dap-to-challenge-in-court-the-legality-of-the-government%e2%80%99s-interpretation-of-the-dangerous-drug-special-preventive-measures-act-1985-that-the-minister-had-no-authority-to-overrule-advisory-b/; 
https://bibliotheca.limkitsiang.com/1985/08/12/does-barisan-nasional-operates-on-the-%e2%80%98consensus%e2%80%99-of-its-component-member-parties-or-under-the-dictatorial-commands-of-datuk-seri-dr-mahathir-mohamed/</t>
  </si>
  <si>
    <t>Stateless Malaysian Chinese, China relations and fifth column allegations</t>
  </si>
  <si>
    <t>https://bibliotheca.limkitsiang.com/1985/07/06/dap-calls-for-the-complete-lifting-of-the-%e2%80%98bamboo-curtain%e2%80%99-to-enable-free-travel-between-the-people-of-malaysia-and-china/</t>
  </si>
  <si>
    <t>Expel illegal migrants and crime crisis x5</t>
  </si>
  <si>
    <t>https://bibliotheca.limkitsiang.com/1985/08/06/dap-commends-pas-and-calls-on-umno-to-join-the-save-sim-kie-chon-campaign-on-humanitarian-equality-justice-and-moral-grounds/; 
https://bibliotheca.limkitsiang.com/1985/09/24/dap-calls-for-a-reward-scheme-for-malaysians-who-report-presence-of-illegal-indonesian-immigrants-to-the-authorities/; 
https://bibliotheca.limkitsiang.com/1985/09/14/dap-calls-on-the-task-force-on-illegal-immigrants-to-set-a-target-to-deport-at-least-20000-illegal-immigrants-a-month-until-end-of-1986/; 
https://bibliotheca.limkitsiang.com/1985/12/03/dap-calls-on-all-malaysian-to-take-a-firm-stand-against-the-rising-wave-of-illegal-indonesian-immigrant-crimes-in-malaysia-by-making-every-barisan-nasional-minister-deputy-minister-mp-and-assemblyma/; 
https://bibliotheca.limkitsiang.com/1985/12/14/dap-to-hold-a-series-of-100-public-meetings-to-demand-the-public-release-of-the-ahmad-nordin-bmf-inquiry-committee-final-report/; 
https://bibliotheca.limkitsiang.com/1985/12/13/dap-calls-on-prime-minister-datuk-seri-dr-mahathir-mohamed-to-table-the-bmf-final-report-at-next-wednesday%e2%80%99s-cabinet-meeting-and-to-publicly-release-the-report/;</t>
  </si>
  <si>
    <t>PM calls non-Malay Malaysians immigrants x2</t>
  </si>
  <si>
    <t>https://bibliotheca.limkitsiang.com/1985/09/27/call-on-prime-minister-to-cancel-all-ministerial-leave-and-holidays-abroad-and-direct-them-to-spend-them-inside-malaysia-as-%e2%80%98leadership-by-example-to-stem-the-currency-outflows/'
https://bibliotheca.limkitsiang.com/1985/09/08/malaysian-chinese-and-indians-born-and-bred-and-will-die-in-malaysia-have-cased-to-be-%e2%80%98immigrants%e2%80%99-but-are-fully-fledged-malaysians/</t>
  </si>
  <si>
    <t>Opposition to Islamic State of Malaysia</t>
  </si>
  <si>
    <t>https://bibliotheca.limkitsiang.com/1985/09/23/dap-opposes-an-islamic-constitution-and-islamic-state-for-multi-racial-malaysia/</t>
  </si>
  <si>
    <t>Multiracial Malaysia x4</t>
  </si>
  <si>
    <t>https://bibliotheca.limkitsiang.com/1985/09/21/barisan-nasional-unlikely-torepeat-the-landslide-victory-of-the-1982-general-elections-in-the-next-general-elections/; 
https://bibliotheca.limkitsiang.com/1985/09/05/lim-kit-siang-writes-to-prime-minister-proposing-establishment-of-royal-commission-of-inquiry-headed-by-tunku-abdul-rahman-to-inquire-into-the-problems-and-give-recommendations-to-achieve-national-uni/; 
https://bibliotheca.limkitsiang.com/1985/11/21/challege-to-deputy-speaker-dr-abdul-hamid-pawanteh-to-declare-whether-he-is-bound-by-the-rules-of-natural-justice-when-making-decisions-during-the-conduct-of-parliamentary-proceedings/; 
https://bibliotheca.limkitsiang.com/1985/11/20/dap-protest-cable-to-education-minister-for-the-use-of-bahasa-malaysia-as-medium-of-instruction-in-3m-teaching-seminar-for-chinese-primary-school-teachers-and-subjects/</t>
  </si>
  <si>
    <t xml:space="preserve">More overseas higher education opportunities for non-Malays </t>
  </si>
  <si>
    <t>https://bibliotheca.limkitsiang.com/1985/09/06/gerakan-is-greedy-for-mca%e2%80%99s-ministerial-and-deputy-ministerial-posts-although-its-policies-and-principles-are-the-same-as-mca%e2%80%99s/</t>
  </si>
  <si>
    <t>Further bumiputera favouritism fears and illegal immigration x2</t>
  </si>
  <si>
    <t>https://bibliotheca.limkitsiang.com/1985/10/28/government-taking-the-easy-and-irresponsible-way-to-shore-up-its-financial-position-by-a-18-6-increase-in-petroleum-production-in-complete-abandonment-of-the-national-depletion-policy-on-petroleum-pro/; 
https://bibliotheca.limkitsiang.com/1985/12/04/why-didn%e2%80%99t-dr-lim-keng-yaik-decline-visiting-china-as-a-member-of-the-prime-minister%e2%80%99s-mission-if-he-is-genuinely-concerned-about-malay-%e2%80%98fears%e2%80%99-of-%e2%80%98excessively/</t>
  </si>
  <si>
    <t>bumiputera properties x2</t>
  </si>
  <si>
    <t>https://bibliotheca.limkitsiang.com/1985/10/24/dap-cables-sabah-chief-minister-to-express-support-for-amendment-to-sabah-constitution-to-prevent-state-assemblymen-cross-ov/; 
https://bibliotheca.limkitsiang.com/1985/10/23/call-on-defence-ministry-to-explain-why-tun-mustapha-was-allowed-the-use-of-rmaf-helicopter-for-campaigning-in-the-ulu-padas-parliamentary-by-election-in-sabah/</t>
  </si>
  <si>
    <t>bumiputera share increase and illegal immigrant crimes</t>
  </si>
  <si>
    <t>https://bibliotheca.limkitsiang.com/1985/11/30/has-the-government-raised-the-quota-reserved-for-bumiputras-in-all-new-public-shares-issue-from-51-to-70/</t>
  </si>
  <si>
    <t>Use of Malay Dilemma in schools and Chinese citizenship issue</t>
  </si>
  <si>
    <t>https://bibliotheca.limkitsiang.com/1985/11/29/ten-dap-mps-send-protest-cable-to-prime-minister-at-use-of-his-book-%e2%80%9cthe-malay-dilemma%e2%80%99-for-the-stpm-general-paper-seeking-his-assurance-that-there-would-be-no-recurrence-in-future/</t>
  </si>
  <si>
    <t>Malay Dilemma in schools x4</t>
  </si>
  <si>
    <t>https://bibliotheca.limkitsiang.com/1985/11/28/syed-barakbar-should-not-think-malaysians-are-%e2%80%98children%e2%80%99-to-accept-his-poor-attempt-to-justify-the-stpm-general-paper-question-based-on-an-extract-from-datuk-seri-dr-mahathir%e2%80%99/ ;
https://bibliotheca.limkitsiang.com/1985/11/27/will-the-malaysian-examinations-council-set-a-stpm-general-paper-question-next-year-based-on-my-book-%e2%80%98time-bombs-in-malaysia%e2%80%99-or-%e2%80%98the-dangerous-eighties%e2%80%99/;
https://bibliotheca.limkitsiang.com/1985/11/25/challenge-to-the-tan-koon-swan-%e2%80%93-ling-liong-sik-new-mca-leadership-to-declare-their-stand-on-the-use-of-dr-mahathir%e2%80%99s-%e2%80%98the-malay-dilemma%e2%80%99-to-disseminate-the-%e2%80%98a/; 
https://bibliotheca.limkitsiang.com/1985/11/23/the-standing-orders-of-parliament-cannot-be-so-undemocratic-as-to-institutionalize-unfairness-and-oppression-of-minority-in-the-house-%e2%80%93-or-the-tyranny-of-the-majority/</t>
  </si>
  <si>
    <t>Divisive parliamentary language</t>
  </si>
  <si>
    <t>https://bibliotheca.limkitsiang.com/1985/11/19/parliament-should-not-be-used-for-the-utterance-of-racialist-and-ultra-statements-which-could-cause-inter-racial-ill-will-and-hostility/</t>
  </si>
  <si>
    <t>Stateless chinese citizenship</t>
  </si>
  <si>
    <t>https://bibliotheca.limkitsiang.com/1985/11/18/dap-central-executive-committee-to-meet-over-general-elections-plans-on-dec-7-1985/</t>
  </si>
  <si>
    <t>Racial polarisation in schools</t>
  </si>
  <si>
    <t>https://bibliotheca.limkitsiang.com/1985/11/09/dap-surprised-by-the-%e2%80%98about-turn%e2%80%99-of-the-tungchiau-chung-on-the-integrated-schools-programme-after-their-meeting-with-the-education-minister/</t>
  </si>
  <si>
    <t>Higher bumiputera threshold and racial polarisation</t>
  </si>
  <si>
    <t>https://bibliotheca.limkitsiang.com/1985/11/07/dap-opposes-the-new-ministry-of-trade-and-industry-guideline-requiring-51-per-cent-of-new-shares-offered-in-public-issue-to-bumiputras-as-new-and-unwarranted-extensions-of-nep-policy-of-quotas-and-per/</t>
  </si>
  <si>
    <t>Call for constitutional amendment guaranteeing the fundamental right to cultural identity for Malaysians in a multi-cultural, multi-religious society x2</t>
  </si>
  <si>
    <t>https://bibliotheca.limkitsiang.com/1985/12/11/dap-calls-for-amendment-of-the-malaysian-constitution-to-write-in-a-guarantee-of-the-fundamental-right-to-cultural-identity-for-malaysians-in-a-multi-cultural-multi-religious-society/; 
https://bibliotheca.limkitsiang.com/1985/12/10/dap-calls-for-the-expansion-and-enhancement-of-fundamental-rights-guaranteed-by-malaysia-constitution/</t>
  </si>
  <si>
    <t>Bumiputera and religious division and national unity x2</t>
  </si>
  <si>
    <t>https://bibliotheca.limkitsiang.com/1986/01/22/dividing-malaysians-into-bumiputeras-and-non-bumiputeras-is-the-greatest-cause-of-national-disunity-in-malaysia/; 
https://bibliotheca.limkitsiang.com/1986/04/25/denial-of-barisan-nasional-two-third-majority-is-the-essential-pre-cindition-for-restoration-of-democracy-to-halt-the-relentless-erosion-of-human-rights-and-fundameltal-liberties-of-malaysians/</t>
  </si>
  <si>
    <t>Employers to pay illegal migrant repatriation costs</t>
  </si>
  <si>
    <t>https://bibliotheca.limkitsiang.com/1986/01/21/dap-calls-for-law-to-require-every-employer-to-pay-the-coats-of-repatriating-100-illegal-indonesian-immigrant-for-every-illegal-indonesian-immigrant-he-employs/</t>
  </si>
  <si>
    <t>More needs to be done to expel illegal migrants x3</t>
  </si>
  <si>
    <t>https://bibliotheca.limkitsiang.com/1986/01/16/deportation-of-9000-illegal-indonesian-immigrants-in-johore-the-black-area%e2%80%99-state-with-the-largest-illegal-indonesians-is-a-mere-drop-in-the-ocean-and-is-nothing-for-the-authorities-to-be/; 
https://bibliotheca.limkitsiang.com/1986/07/14/tan-koon-swan-to-be-given-up-till-july-18-to-accept-my-challenge-to-contest-against-me-in-kota-melaka-seat-in-next-general-elections-or-be-proved-to-have-twice-broken-his-word/; 
https://bibliotheca.limkitsiang.com/1986/09/28/dap-proposes-that-the-central-working-committees-of-dap-mca-gerakan-hold-a-joint-meting-on-datuk-abdullah%e2%80%99s-singapore-speech-and-the-umno-general-assembly-speeches/</t>
  </si>
  <si>
    <t>Filipinos destabilising presence and alleged motivation behind Sabah unrest/terror) x10</t>
  </si>
  <si>
    <t>https://bibliotheca.limkitsiang.com/1986/03/30/call-on-mca-gerakan-and-mic-to-take-a-principled-stand-on-sabah-and-not-to-use-the-issue-merely-to-compete-with-each-other-to-curry-favour-with-umno/; 
https://bibliotheca.limkitsiang.com/1986/03/25/now-irresponsible-could-a-gerakan-minister-be/; 
https://bibliotheca.limkitsiang.com/1986/03/24/dap-calls-on-federal-government-to-arrest-the-two-former-sabah-chief-ministers/;
https://bibliotheca.limkitsiang.com/1986/03/23/will-usno-be-responsible-to-compensate-sabahans-for-the-loss-of-life-and-property-arising-from-the-week-long-demonstration-bomb-explosions-arson-and-riot/; 
https://bibliotheca.limkitsiang.com/1986/03/17/if-police-allow-usno-members-and-supporters-to-hold-demonstrations-in-mosques-will-they-also-allow-pas-members-and-supporters-to-hold-demonstrations-in-mosques-and-peninsular-malaysia/;
https://bibliotheca.limkitsiang.com/1986/03/15/dap-challenge-to-rais-yatim-to-a-series-of-tv-debates-on-the-bmf-final-report-to-justify-the-minister%e2%80%99s-allegations-that-the-report-was-%e2%80%98lopsided%e2%80%99-unfair-and-lack-credibility/; 
https://bibliotheca.limkitsiang.com/1986/04/18/dap-will-not-contest-in-sabah-state-general-elections-and-will-give-full-support-to-pbs-to-enable-sabahans-to-asset-their-right-to-democracy-and-justice-in-malaysia/;
https://bibliotheca.limkitsiang.com/1986/04/01/%e2%80%98official-secrets%e2%80%99-should-be-redefined-and-narrowed-to-concern-national-security-and-people%e2%80%99s-safety-before-any-amendments-is-sought-on-the-official-secrets-act/; 
https://bibliotheca.limkitsiang.com/1986/07/13/sabahans%e2%80%99-demand-for-justice-for-the-march-bomb-blasts-arson-and-rioting-will-be-featured-in-the-dap%e2%80%99s-general-elections-manifesto/; 
https://bibliotheca.limkitsiang.com/1986/07/12/pbs-government-should-take-firm-action-against-illegal-filipino-and-indonesian-immigrants-now-as-there-is-the-danger-of-its-losing-the-will-interest-and-power-to-do-anything-on-this-issue-the-longer/</t>
  </si>
  <si>
    <t>Malay Dilemma in schools</t>
  </si>
  <si>
    <t>https://bibliotheca.limkitsiang.com/1986/01/14/will-datuk-seri-dr-mahathir-mohameds-book-the-malay-dilemma%e2%80%99-be-one-of-the-prescribed-books-stpm-students-are-expected-to-study-for-the-new-general-studies-paper/</t>
  </si>
  <si>
    <t>https://bibliotheca.limkitsiang.com/1986/01/14/dap-protest-strongly-against-the-radical-departure-from-nep-guidelines-in-the-government-decision-to-raise-the-bumiputra-quota-for-new-shares-issue-from-30-to-over/</t>
  </si>
  <si>
    <t>Multiracial platform x5</t>
  </si>
  <si>
    <t>https://bibliotheca.limkitsiang.com/1986/01/12/4085/; 
https://bibliotheca.limkitsiang.com/1986/07/12/dap-pledges-to-continue-to-speak-up-and-champion-the-people-of-sabah-against-all-forms-of-injustice-inequality-and-oppression-without-regard-to-the-personal-cost-or-safety-of-dap-leaders/;
https://bibliotheca.limkitsiang.com/1986/10/05/dap-to-propose-sdr-lee-lam-thye-as-chairman-of-the-public-accounts-committee-on-wednesday%e2%80%99s-parliament/
https://bibliotheca.limkitsiang.com/1986/07/04/dap%e2%80%99s-political-objective-first-class-citizenship-for-all-malaysians-regardless-of-race/; 
https://bibliotheca.limkitsiang.com/1986/09/01/dap-regrets-that-dr-mahathir-has-chosen-to-accept-the-explanation-of-mca-and-gerakan-leaders-to-misinterpret-the-dap-victory-and-the-1986-general-elections-results/</t>
  </si>
  <si>
    <t>Flush out and deport all illegal immigrants nationwide</t>
  </si>
  <si>
    <t>https://bibliotheca.limkitsiang.com/1986/07/11/dap-call-s-for-a-two-prong-solution-to-the-menace-of-illegal-filipino-and-indonesian-immigrants-in-sabah-including-a-state-wide-verification-exercise-to-flush-out-and-expatriate-every-illegal-who-had/</t>
  </si>
  <si>
    <t>Exit / Integration</t>
  </si>
  <si>
    <t>Illegal migrant identiy cards</t>
  </si>
  <si>
    <t>https://bibliotheca.limkitsiang.com/1986/01/01/dap-calls-for-an-independent-inquiry-to-be-conducted-into-the-illegal-issue-and-falsification-of-identity-cards-in-particular-to-illegal-indonesian-immigrants/</t>
  </si>
  <si>
    <t>Against an Islamic constitution/state x8</t>
  </si>
  <si>
    <t>https://bibliotheca.limkitsiang.com/1986/04/27/call-on-elections-commission-to-summon-an-all-party-meeting-to-seek-views-before-amending-the-elections-regulations-relating-to-campaign-period-and-the-deposits-for-parliamentary-and-state-assembly-ca/; 
https://bibliotheca.limkitsiang.com/1986/04/24/chinese-support-for-the-pas%e2%80%99-struggle-of-an-islamic-state-in-the-coming-general-elections-will-only-give-umno-an-opportunity-to-seriously-implement-an-islamic-state-in-malaysia-after-the-polls/;
https://bibliotheca.limkitsiang.com/1986/04/20/those-who-supported-tung-chiau-chung-%e2%80%9cattack-into-bn-to-rectify-bn%e2%80%99-in-1982-general-elections-are-now-supporting-pas-against-the-dap-in-coming-general-elections/; 
https://bibliotheca.limkitsiang.com/1986/07/16/if-a-recent-opinion-poll-is-right-that-majority-of-malaysians-are-not-unhappy-about-the-2-5-billion-bmf-scandal-then-dr-mahathir-will-get-a-greater-landslide-victory-for-the-last-30-years/; 
https://bibliotheca.limkitsiang.com/1986/07/10/dap-cec-will-meet-on-18th-july-to-decide-on-the-question-of-the-united-opposition-front-as-well-as-the-party%e2%80%99s-election-manifesto/; 
https://bibliotheca.limkitsiang.com/1986/07/06/dap-calls-for-general-elections-to-be-help-after-a-parliamentary-debate-on-%e2%80%98corruption-nepotism-and-conflict-of-interest-in-high-political-places%e2%80%99-next-week/; 
https://bibliotheca.limkitsiang.com/1986/08/26/dap-calls-on-prime-minister-dr-mahathir-mohamed-to-respect-the-votes-of-one-million-malaysians-who-voted-for-dap-and-incorporate-their-aspirations-into-the-mainstream-of-national-policies/; 
https://bibliotheca.limkitsiang.com/1986/08/25/dap-calls-on-all-islamic-groups-to-respect-the-rights-and-sensitivities-of-non-muslims-in-malaysia-and-stop-their-demands-for-an-islamic-state-or-an-islamic-constition-to-prevent-greater-polarisation/</t>
  </si>
  <si>
    <t>Anwar raising citizenship issue against interference with national policies x3</t>
  </si>
  <si>
    <t>https://bibliotheca.limkitsiang.com/1986/04/25/shcok-at-ling-liong-sik%e2%80%99s-readiness-to-accept-anwar-ibrahim%e2%80%99s-explanation-that-the-it-was-the-chinese-press-which-distorted-anwar%e2%80%99s-speech/;
https://bibliotheca.limkitsiang.com/1986/04/23/anwar-is-trying-to-make-chinese-newspapers-the-%e2%80%98scapegoat%e2%80%99-for-his-seditious-threat-to-raise-the-citizenship-issue-and-challenge-him-to-publicly-play-back-the-tape-recording-of-his-ke/; 
https://bibliotheca.limkitsiang.com/1986/04/21/dap-deplores-anwar-ibrahim%e2%80%99s-warning-and-threat-to-raise-%e2%80%98citizenship%e2%80%99-question-as-unworthy-of-a-minister-who-should-know-what-is-the-law-and-constitution/</t>
  </si>
  <si>
    <t>Racial and religious polarisation and illegal migrants x3</t>
  </si>
  <si>
    <t>https://bibliotheca.limkitsiang.com/1986/04/20/dap-announces-official-general-elections-campaign-theme-as-%e2%80%98deny-barisan-nasional-two-thirds-majority%e2%80%99/; 
https://bibliotheca.limkitsiang.com/1986/05/30/gerakan-threat-to-contest-under-its-own-symbol-if-not-allocated-more-seats-shows-its-naked-opportunism%e2%80%99-and-sheer-lack-of-political-principles/; 
https://bibliotheca.limkitsiang.com/1986/08/20/proposal-for-a-dap-mca-gerakan-council-to-present-to-cabinet-a-report-why-urban-malaysia-rejected-the-barisan-nasional-in-the-1986-general-elections/</t>
  </si>
  <si>
    <t>Racial politics and party lines</t>
  </si>
  <si>
    <t>https://bibliotheca.limkitsiang.com/1986/04/17/call-on-prime-minister-datuk-seri-dr-mahathir-mohamed-to-explain-whether-umno-merdeka-editorial-that-pbs-should-not-seek-malay-and-muslim-support-but-should-operate-as-a-communal-party-only-repres/</t>
  </si>
  <si>
    <t>Primary school conversion x2</t>
  </si>
  <si>
    <t>https://bibliotheca.limkitsiang.com/1986/05/24/dap-calls-on-education-minister-anwar-ibrahim-to-adopt-a-%e2%80%98no-single-chinese-primary-school-closure-or-conversion%e2%80%99-policy-and-repeal-section-212-of-1961-education-act/; 
https://bibliotheca.limkitsiang.com/1986/07/15/national-language-convention-organised-by-umno-yesterday-is-the-most-powerful-reason-why-section-212-of-the-1961-education-act-should-be-repealed-and-not-amended/</t>
  </si>
  <si>
    <t>Conversion to Islam lawful without parent consent x3</t>
  </si>
  <si>
    <t>https://bibliotheca.limkitsiang.com/1986/05/22/susie%e2%80%99s-case-kit-siang-disagrees-with-dr-chandra-muzaffar-and-demand-that-cabinet-and-all-malaysians-express-their-grave-concern-at-the-far-reaching-implication-of-the-case/; 
https://bibliotheca.limkitsiang.com/1986/06/18/mca-should-have-offered-the-deputy-education-ministership-to-kerk-choo-ting-to-fulfil-his-deputy-education-dream/;
https://bibliotheca.limkitsiang.com/1986/06/02/dap-launches-nation-wide-signature-campaign-for-constitutional-amendment-to-article-11-on-freedom-of-religion-to-entrench-the-parental-right-to-decide-the-religion-of-children-below-18-years/</t>
  </si>
  <si>
    <t>Multiracialise public service</t>
  </si>
  <si>
    <t>https://bibliotheca.limkitsiang.com/1986/06/29/challenge-to-deputy-prime-minister-ghaffar-baba-to-prove-the-barisan-nasional-stands-for-%e2%80%98fairness%e2%80%99-by-immediate-action-before-general-elections-to-multi-racialise-the-civil-service/</t>
  </si>
  <si>
    <t>One culture policy and identity crisis</t>
  </si>
  <si>
    <t>https://bibliotheca.limkitsiang.com/1986/06/28/introduction-of-new-book-%e2%80%9cmalaysia-crisis-of-identity%e2%80%9d-which-signifies-malaysia-being-at-the-crossroads-in-search-of-her-national-identity/</t>
  </si>
  <si>
    <t>Disaster of nation-building policies x3</t>
  </si>
  <si>
    <t>https://bibliotheca.limkitsiang.com/1986/06/23/call-on-every-voter-to-make-%e2%80%98deny-barisan-nasional-two-third-majority%e2%80%99-his-personal-political-mission-in-coming-general-elections-to-restore-democracy-human-rights-justice-and-equali/; 
https://bibliotheca.limkitsiang.com/1986/06/16/will-the-barisan-nasional-regard-victory-in-the-coming-general-elections-as-%e2%80%98consent-of-the-people%e2%80%99-for-the-extension-of-the-new-economic-policy-after-1990/; 
https://bibliotheca.limkitsiang.com/1986/10/08/dap-offers-its-co-operation-to-government-to-resolve-the-deepening-crisis-of-confidence-which-is-impeding-economic-recovery-undermining-national-unity-and-destroying-public-confidence-in-malaysia/</t>
  </si>
  <si>
    <t>Exit for illegal Indonesians being prioritised over Chinese - MTUC 1.5 million estimate</t>
  </si>
  <si>
    <t>https://bibliotheca.limkitsiang.com/1986/06/19/call-on-pusakabumi-not-to-adopt-a-racialist-policy-which-discriminates-against-malaysian-citizens-in-favour-of-illegal-indonesian-immigrants/</t>
  </si>
  <si>
    <t>Constitutional review amid threat to unified Malaysia</t>
  </si>
  <si>
    <t>https://bibliotheca.limkitsiang.com/1986/06/19/dap-suggests-that-aliran-organises-the-sixth-dialogue-of-concern-on-the-question-of-a-constitutional-review-commission-on-the-occasion-of-the-30th-anniversary-of-the-malaysian-constitution-next-year/</t>
  </si>
  <si>
    <t>New culture policy to replace disaster of 1971</t>
  </si>
  <si>
    <t>https://bibliotheca.limkitsiang.com/1986/06/17/challenge-to-umno-youth-leader-anwar-ibrahim-to-a-public-debate-on-umbc-scandal-epf-scandal-1-billion-mysterious-tin-buying-scandal-and-others-to-prove-that-they-are-baseless-allegations/</t>
  </si>
  <si>
    <t>NEP, one culture policy, education policy, bumiputera division etc. x5</t>
  </si>
  <si>
    <t>https://bibliotheca.limkitsiang.com/1986/06/08/tan-koon-swan-is-going-round-the-country-issue-blank-cheques-which-are-not-meant-to-be-honoured/; 
https://bibliotheca.limkitsiang.com/1986/06/05/dr-lim-keng-yaik-and-gerakan-have-proved-to-be-a-mere-%e2%80%98empty-vessel%e2%80%99-which-makes-a-lot-of-noise-completely-devoid-of-political-principles-and-objectives/; 
https://bibliotheca.limkitsiang.com/1986/06/04/lim-kit-siang-offers-to-meet-with-dr-lim-keng-yaik-before-the-barisan-nasional-supreme-council-meeting-tomorrow-to-advise-him-on-policy-issues-and-political-principles-gerakan-should-take-a-stand-on/; 
https://bibliotheca.limkitsiang.com/1986/06/03/call-on-tan-koon-swan-and-lim-keng-yaik-to-declare-mca-and-gerakan-stand-whether-they-support-dap%e2%80%99s-nation-wide-signature-campaign-for-constitutional-amendment-to-protect-parental-rights-and-f/;
https://bibliotheca.limkitsiang.com/1986/07/28/whether-lim-kit-siang-or-koh-tsu-koon-wins-or-loses-is-not-important-only-importance-is-that-the-five-million-malaysian-chinese-should-win-in-the-august-3-general-elections/</t>
  </si>
  <si>
    <t>May 13 fearmongering, one culture and illegal immigration citizenship issue</t>
  </si>
  <si>
    <t>https://bibliotheca.limkitsiang.com/1986/07/27/dap-condemns-dr-mahathir-for-his-bad-leadership-by-example-in-using-may-13-threat-and-called-on-him-to-cancel-the-general-elections-if-he-is-afraid-of-the-free-vote-of-the-electors/</t>
  </si>
  <si>
    <t>Racial and religious polarisation x10</t>
  </si>
  <si>
    <t>https://bibliotheca.limkitsiang.com/1986/08/31/call-on-prime-minister-to-give-real-meaning-to-the-national-day-slogan-of-%e2%80%98a-resolute-society-a-strong-nation%e2%80%99-by-fighting-the-ills-of-the-country/;
https://bibliotheca.limkitsiang.com/1986/08/30/call-on-all-political-parties-to-put-aside-their-differences-to-resolve-the-greatest-problem-in-malaysia-%e2%80%93-the-aggravating-racial-polarization-of-the-people/; 
https://bibliotheca.limkitsiang.com/1986/08/18/dap-welcome-dr-mahathirs-acknowledgement-that-opposition-could-play-a-vital-role-in-malaysia-and-proposes-constructive-co-operation-with-barisan-nasional-government-to-solve-the-grave-national-prob/;
https://bibliotheca.limkitsiang.com/1986/08/15/dap-offers-its-co-operative-to-dr-mahathir-mohamed-to-help-resolve-the-grave-national-problems-like-racial-polarization-crisis-of-confidence-and-nation-building/; 
https://bibliotheca.limkitsiang.com/1986/08/13/bank-negara%e2%80%99s-lifting-of-the-four-day-freeze-of-assets-of-top-mca-leaders-involved-in-co-operative-raises-the-whether-bank-negara-could-independently-carry-out-investigations-into-the-23-depos/;
https://bibliotheca.limkitsiang.com/1986/08/11/the-first-action-of-mca-and-gerakan-ministers-is-to-convince-datuk-seri-dr-mahathir-and-cabinet-that-the-1986-general-elections-result-is-a-clear-cut-vote-for-reappraisal-and-reformulation-of-nation/; 
https://bibliotheca.limkitsiang.com/1986/09/27/the-destiny-of-malaysia-must-be-controlled-and-decided-not-by-any-one-race-but-by-all-races-that-have-made-malaysia-their-home/; 
https://bibliotheca.limkitsiang.com/1986/09/11/call-on-mca-and-gerakan-branches-and-members-to-pressure-their-ministers-to-raise-the-abdullah-ahmad-speech-issue-in-cab/; 
https://bibliotheca.limkitsiang.com/1986/11/09/ministers-like-anwar-ibrahim-and-abdullah-badawi-who-do-not-accept-the-cabinet-decision-to-put-the-controversy-over-the-selangor-mca-resolution-to-rest-should-resign-from-cabinet-for-breach-of-pri/; 
https://bibliotheca.limkitsiang.com/1986/12/31/1987-%e2%80%93-a-year-to-end-or-deepen-the-national-crisis-of-confidence/</t>
  </si>
  <si>
    <t>Electoral composition and racial polarisation</t>
  </si>
  <si>
    <t>https://bibliotheca.limkitsiang.com/1986/08/16/although-umno-has-outnumbered-gerakan-and-mca-in-the-penang-state-exco-dap-assures-dr-lim-chong-eu-of-dap-support-in-the-policies-and-measures-in-the-interest-of-majority-of-penang-people/</t>
  </si>
  <si>
    <t>Stop inflow and expel illegal migrants</t>
  </si>
  <si>
    <t>https://bibliotheca.limkitsiang.com/1986/09/13/ghaffar-baba-confirms-that-the-bank-negara%e2%80%99s-proposal-for-the-24-deposit-taking-co-operatives-was-that-depositors-can-only-50-per-cent-of-their-deposits-while-the-other-50-per-cent-is-convert/</t>
  </si>
  <si>
    <t>Exit / Border control</t>
  </si>
  <si>
    <t>Call to abolish bumiputera classification</t>
  </si>
  <si>
    <t>https://bibliotheca.limkitsiang.com/1986/11/16/dap-lawyers-to-study-the-possibility-of-using-the-government-for-causing-the-1-5-billion-co-operative-calamity-affecting-588000-depositors-because-of-its-negligence-and-failure-to-wipe-out-co-operat/</t>
  </si>
  <si>
    <t>Labelling non-Malays as foreigners</t>
  </si>
  <si>
    <t>https://bibliotheca.limkitsiang.com/1986/11/06/why-didn%e2%80%99t-the-prime-minister-datuk-seri-dr-mahathir-mohamed-or-any-senior-umno-leader-issue-a-directive-that-no-umno-leader-branch-or-member-should-undermine-inter-racial-harmony-in-desc/</t>
  </si>
  <si>
    <t>Racial and religious (and class) polarisation  - '1990 Movement' x8</t>
  </si>
  <si>
    <t>https://bibliotheca.limkitsiang.com/1987/03/28/call-for-a-commission-of-good-and-ethical-government-to-integrity-and-morality-in-public-life/;
https://bibliotheca.limkitsiang.com/1987/03/10/dap-calls-on-attorney-general-tan-sri-abu-talib-to-protect-the-interest-of-workers-and-file-legal-proceedings-against-epf-board-members-for-violating-the-epf-act-in-investing-in-non-trustee-stocks/; 
https://bibliotheca.limkitsiang.com/1987/03/06/dap-launches-%e2%80%981990-movement%e2%80%99-to-mobilize-malaysian-in-the-next-three-years-to-commit-themselves-to-save-malaysia-from-the-triple-dangers-of-class-racial-and-religious-polarization/; 
https://bibliotheca.limkitsiang.com/1987/06/28/the-battle-for-equality-justice-and-freedom-would-be-lost-if-malaysians-dare-not-stand-up-and-speak-out-against-discriminatory-government-policies-which-treat-them-as-second-class-citizens/;
https://bibliotheca.limkitsiang.com/1987/06/19/call-on-all-malaysians-to-prepare-for-the-battle-of-tanjung-2-to-determine-malaysia-in-the-1990s-by-ensuring-that-every-eligible-malaysian-is-a-registered-voter-in-the-next-six-weeks/; 
https://bibliotheca.limkitsiang.com/1987/08/30/call-for-a-summit-meeting-of-top-political-leaders-of-all-political-parties-to-defuse-the-escalating-racial-polarisation-in-the-country-and-to-concentrate-on-national-economic-recovery/;
https://bibliotheca.limkitsiang.com/1987/09/05/dap-will-organize-a-public-convention-on-chinese-education-in-penang-in-mid-november-as-part-of-the-1990s-movement/; 
https://bibliotheca.limkitsiang.com/1987/09/04/dap-warns-of-a-group-which-wants-to-escalante-racial-tensions-to-create-conditions-to-justify-government-action-to-suppress-democracy-and-stifle-dissent/</t>
  </si>
  <si>
    <t>1990s movement/NEP and illegal immigrants</t>
  </si>
  <si>
    <t>https://bibliotheca.limkitsiang.com/1987/08/22/relaxation-of-rules-for-civil-servants-to-do-business-when-there-is-growing-incidence-of-conflict-of-interest-situations-involving-high-public-officials-will-not-enhance-public-confidence-in-the-inte/</t>
  </si>
  <si>
    <t>National inter-religious council proposal</t>
  </si>
  <si>
    <t>https://bibliotheca.limkitsiang.com/1987/04/29/dap-calls-for-the-establishment-of-a-national-inter-religious-council-to-promote-greater-understanding-and-co-operation-among-the-various-religions-and-check-religious-polarisation/</t>
  </si>
  <si>
    <t>Criticism of MCA for not fighting against divisive policies</t>
  </si>
  <si>
    <t>https://bibliotheca.limkitsiang.com/1987/04/25/i-am-prepared-to-meet-ling-liong-sik-in-public-or-private-to-discuss-problems-of-the-people-in-particular-the-malaysian-chinese/</t>
  </si>
  <si>
    <t xml:space="preserve">Multiracial platform </t>
  </si>
  <si>
    <t>https://bibliotheca.limkitsiang.com/1987/05/07/sdr-ahmad-nor%e2%80%99s-candidature-represents-the-dap%e2%80%99s-serious-commitment-to-unite-all-malaysians-regardless-of-race-in-a-common-political-struggle-to-fight-all-forms-of-political-and-econo/</t>
  </si>
  <si>
    <t>Propose parliamentary committee to study nation building efforts</t>
  </si>
  <si>
    <t>https://bibliotheca.limkitsiang.com/1987/06/11/dap-to-move-motion-in-parliament-for-a-parliamentary-committee-to-review-30-years-of-nation-building-efforts-and-to-new-basis-for-malaysian-nation-building-in-the-1990s/</t>
  </si>
  <si>
    <t>Renewed call to expel Indonesian illegal immigrants (after another murder)</t>
  </si>
  <si>
    <t>https://bibliotheca.limkitsiang.com/1987/06/06/reminder-to-datuk-seri-dr-mahathir-mohamed-that-a-%e2%80%98clean-efficient-and-trustworthy%e2%80%99-government-would-not-take-10-months-to-find-a-solution-to-the-1-5-billion-co-operative-finance-cr/</t>
  </si>
  <si>
    <t>NEP 1990 year of fear</t>
  </si>
  <si>
    <t>https://bibliotheca.limkitsiang.com/1987/07/03/dap-calls-on-parliament-to-vote-out-any-government-requests-for-supplementary-funds-until-the-government-has-produced-a-satisfactory-formula-to-honour-its-gopeng-by-election-pledge-of-full-%e2%80%98do/</t>
  </si>
  <si>
    <t>Universities and schools hotbeds for racial polarisation x8</t>
  </si>
  <si>
    <t>https://bibliotheca.limkitsiang.com/1987/08/26/dap-calls-on-the-education-minister-anwar-ibrahim-to-remove-tan-sri-ainuddin-wahid-as-university-technologi-malaysia-vice-chansellor-for-challenging-the-4555-ratio-for-university-intake-or-students/;
https://bibliotheca.limkitsiang.com/1987/08/25/swift-and-decisive-action-by-the-prime-minister-to-resolve-the-university-of-malaya-senate-controversy-over-elective-courses-and-other-issues-is-the-only-way-to-avoid-deterioration-of-race-relations/;
https://bibliotheca.limkitsiang.com/1987/09/12/selangor-dap-postpones-hunger-strike-protest-against-university-of-malaya-senate-ruling-on-elective-course-to-give-prime-minister-datuk-seri-dr-mahathir-mohamed-another-month-to-resolve-the-issue/
https://bibliotheca.limkitsiang.com/1987/08/23/call-on-prime-minister-to-give-serious-consideration-to-the-proposal-by-sultan-of-perak-and-elder-statesmen-for-review-of-the-constitution/;
https://bibliotheca.limkitsiang.com/1987/08/21/call-on-university-of-malaya-senate-to-held-emergency-meeting-to-suspend-its-decision-banning-chinese-and-tamil-as-medium-of-instruction-for-elective-courses-to-end-the-spiraling-racial-polarization-i/;
https://bibliotheca.limkitsiang.com/1987/08/17/the-cabinet-ministers-will-be-abdicating-their-responsibilities-by-leaving-the-university-of-malaya-elective-course-controversy-to-the-prime-minister-to-resolve/;
https://bibliotheca.limkitsiang.com/1987/08/07/call-on-the-senate-of-universiti-kebangsaan-malaysia-to-identify-and-punish-the-extremist-and-chauvinist-under-graduates-who-used-threats-to-force-the-cancellation-of-the-martial-art-lion-and-dragon/; 
https://bibliotheca.limkitsiang.com/1987/09/28/dap-condemns-second-coup-in-fiji-to-forestall-restoration-of-constitutional-government-after-the-first-coup/</t>
  </si>
  <si>
    <t>Call for all-party conference on worsening race relations</t>
  </si>
  <si>
    <t>https://bibliotheca.limkitsiang.com/1987/08/23/dap-calls-for-an-all-party-closed-conference-of-top-leaders-to-check-the-worsening-race-relations-in-malaysia/</t>
  </si>
  <si>
    <t>Chinese education congress to combat racial polarisation x2</t>
  </si>
  <si>
    <t>https://bibliotheca.limkitsiang.com/1987/08/20/dap-proposes-the-convening-of-a-national-chinese-education-congress-to-adopt-a-chinese-education-20-year-plan-which-is-subsequently-ratifies-by-all-chinese-organizations-and-individuals-to-embody-the/;
https://bibliotheca.limkitsiang.com/1987/08/09/dap-proposes-the-convening-of-a-national-conference-on-chinese-education-represented-by-political-parties-and-chinese-organizations-to-draw-up-a-20-year-plan-for-the-defence-and-promotion-of-chinese-e/</t>
  </si>
  <si>
    <t>Najib and Malay rights polarisation</t>
  </si>
  <si>
    <t>https://bibliotheca.limkitsiang.com/1987/08/18/najib-should-not-put-the-blame-on-others-when-the-umno-youth-and-some-umno-leaders-have-primarily-been-responsible-for-the-recent-spate-of-incidents-hurting-the-sensitivities-and-self-respect-of-the-o/</t>
  </si>
  <si>
    <t>Concern at British expatriates displacing local engineer hires including call for a freeze x4</t>
  </si>
  <si>
    <t>https://bibliotheca.limkitsiang.com/1987/08/13/antah-biwater-has-a-duty-to-convince-the-engineering-community-that-there-is-no-available-local-professional-of-required-experience-and-expertise-to-justify-employment-of-expatriates/;
https://bibliotheca.limkitsiang.com/1987/08/08/dap-calls-on-immigration-department-not-to-be-lax-in-issuing-work-permits-and-must-ensure-that-every-applicant-has-complied-with-all-the-local-requirements-like-registration-with-the-board-of-enginee/; 
https://bibliotheca.limkitsiang.com/1987/08/06/umno-youth-has-become-a-%e2%80%98pressure-defusing-group%e2%80%99-to-help-antah-biwater-in-the-controversy-in-the-displacement-of-local-engineers-and-professionals-and-dap-is-disappointed-by-umno-yout/; 
https://bibliotheca.limkitsiang.com/1987/08/05/call-on-government-to-freeze-issue-of-work-permits-for-british-expatriates-for-antah-bawater-scheme/</t>
  </si>
  <si>
    <t>Protest campaign and call for a vigilanty core to rid the country of illegal immigrants x2</t>
  </si>
  <si>
    <t>https://bibliotheca.limkitsiang.com/1987/08/09/dap-welcome-umno-youth%e2%80%99s-call-for-deportation-of-all-illegal-immigrants-and-calls-for-declaring-the-whole-nation-a-black-area-for-illegal-immigrants-for-systematic-and-effective-expulsion-of-i/; 
https://bibliotheca.limkitsiang.com/1987/09/27/dap-declared-johore-as%e2%80%99-black-area%e2%80%99-state-for-illegal-indonesia-immigrants-and-launches-a-month0long-demonstration-in-johore-to-demand-government-action-to-clean-the-state-of-illegal-i/</t>
  </si>
  <si>
    <t>Save Chinese primary schools campaign</t>
  </si>
  <si>
    <t>https://bibliotheca.limkitsiang.com/1987/09/30/dap-will-launch-a-nation-wide-%e2%80%98save-chinese-primary-schools-campaign%e2%80%99-if-the-education-ministry-fails-to-resolve-the-problem-of-promoting-those-unversed-in-chinese-language-as-assistan/</t>
  </si>
  <si>
    <t>Racial polarisation at unis and illegal immigrants</t>
  </si>
  <si>
    <t>https://bibliotheca.limkitsiang.com/1987/09/27/4935/#more-4935</t>
  </si>
  <si>
    <t>Integration / Exit</t>
  </si>
  <si>
    <t>Review constituional rights amid polarisation</t>
  </si>
  <si>
    <t>https://bibliotheca.limkitsiang.com/1987/09/20/dr-lim-keng-yaik-is-guilty-of-%e2%80%98capitulationism%e2%80%99-in-opposing-review-of-the-malaysian-constitution-as-he-wants-the-malaysian-chinese-to-accept-the-erosion-of-their-political-economic-e/</t>
  </si>
  <si>
    <t>Make employing illegal immigrants an offence and do more to repatriate - also notes an estimated 1.5 million migrants</t>
  </si>
  <si>
    <t>https://bibliotheca.limkitsiang.com/1987/09/15/call-on-labour-minister-datuk-lee-kim-sai-to-introduce-urgent-legislation-in-next-month%e2%80%99s-parliament-to-make-in-an-offence-for-anyone-to-employ-illegal-indonesian-immigrants-and-to-make-suc/</t>
  </si>
  <si>
    <t>Minorities must be protected for Malaysia's wellbeing</t>
  </si>
  <si>
    <t>https://bibliotheca.limkitsiang.com/1987/09/11/the-rights-of-minorities-in-malaysia-must-be-protected-not-merely-for-the-sake-of-the-minority-communities-but-for-the-well-being-of-the-entire-malaysian-nation/</t>
  </si>
  <si>
    <t>One year moratorium on racial issues proposed and illegal migrants raised</t>
  </si>
  <si>
    <t>https://bibliotheca.limkitsiang.com/1987/10/26/dap-proposes-a-one-year-moratorium-for-all-political-parties-where-no-racial-language-cultural-or-religious-issues-will-be-created-or-raised-for-every-malaysian-to-concentrate-on-the-national-priori/</t>
  </si>
  <si>
    <t>Call for National Consultative Council to avert repeat of May 13 incident</t>
  </si>
  <si>
    <t>https://bibliotheca.limkitsiang.com/1987/10/23/dap-central-executive-committee-calls-for-formation-of-national-consultative-council-to-prevent-another-may-13-riots-from-taking-place/</t>
  </si>
  <si>
    <t>Simmering volcano of racial tensions x2</t>
  </si>
  <si>
    <t>https://bibliotheca.limkitsiang.com/1987/10/22/first-police-statement-on-chow-kit-incident-on-monday-morning-was-not-made-in-a-manner-which-could-quell-all-rumours-that-racial-riots-had-started/; 
https://bibliotheca.limkitsiang.com/1987/10/19/malaysia-is-teetering-on-the-edge-of-a-racial-volcano-and-all-political-leaders-must-stop-incitement-of-racial-hatred-and-illwill-to-prevent-an-explosion-which-must-occur-if-the-present-trend-is-not-s/</t>
  </si>
  <si>
    <t>Call to cancel UMNO rally and DAP cancels illegal migration rally</t>
  </si>
  <si>
    <t>https://bibliotheca.limkitsiang.com/1987/10/21/call-on-umno-to-head-the-igp%e2%80%99s-advice-and-cancel-the-umno-rally-on-nov-1-so-as-not-to-inflame-racial-feelings/</t>
  </si>
  <si>
    <t>UMNO ministers/Youth  inciting racial conflict x3</t>
  </si>
  <si>
    <t>https://bibliotheca.limkitsiang.com/1987/10/19/information-minister-datuk-mohamed-rahmat-should-%e2%80%98rein-in-before-the-precipice%e2%80%99-and-stop-abusing-his-position-as-minister-to-incite-racial-feelings-or-malaysia-will-become-another-sr/ ; 
https://bibliotheca.limkitsiang.com/1987/10/18/is-umno-youth-trying-to-create-a-may-13-1969-mood-that-anwar-ibrahim-talked-about-before-national-day/; 
https://bibliotheca.limkitsiang.com/1987/10/02/call-on-prime-minister-to-curb-his-ministers-from-making-irresponsible-allegations-which-endanger-malaysia%e2%80%99s-inter-racial-and-inter-religious-relations-in-the-country/</t>
  </si>
  <si>
    <t>Stop immigration influx from Indonesia</t>
  </si>
  <si>
    <t>https://bibliotheca.limkitsiang.com/1987/10/09/dap-to-send-a-memorandum-of-protest-to-president-suharto-of-indonesia-to-urge-him-to-co-operate-to-stop-the-influx-of-illegal-indonesian-immigrants-into-malaysia-and-end-the-carnage-and-crimes-committ/</t>
  </si>
  <si>
    <t xml:space="preserve">Expel illegal migrants and crime crisis </t>
  </si>
  <si>
    <t>https://bibliotheca.limkitsiang.com/1987/10/08/johore-planters-association-should-not-sacrifice-national-interests-and-the-future-of-malaysians-and-generations-to-come-just-to-make-profits-from-exploitation-of-illegal-indonesia-immigrants/</t>
  </si>
  <si>
    <t>DAP wants to support Love our Language campaign</t>
  </si>
  <si>
    <t>https://bibliotheca.limkitsiang.com/1987/10/08/dap-supports-the-government%e2%80%99s-%e2%80%9clove-our-language-campaign%e2%80%9d-and-is-prepared-to-participate-fully-in-the-campaign-if-invited/</t>
  </si>
  <si>
    <t>Save democracy and reverse the polarisation that plagues Malaysia</t>
  </si>
  <si>
    <t>https://bibliotheca.limkitsiang.com/1989/09/24/malaysians-should-save-democracy-in-malaysia-by-ensuring-dr-mahathir-mohamed-wins-only-a-slim-parliamentary-majority-in-the-next-general-elections-with-barisan-getting-about-100-110-seats-out-of-a-to/</t>
  </si>
  <si>
    <t>Bumiputera division must end</t>
  </si>
  <si>
    <t>https://bibliotheca.limkitsiang.com/1989/10/30/an-election-budget-to-gain-legitimacy-for-the-political-assaults-on-the-democratic-foundations-of-malaysia-and-the-economic-scandals-of-umno-ba/</t>
  </si>
  <si>
    <t>Selangor Act and parent rights over children's religion</t>
  </si>
  <si>
    <t>https://bibliotheca.limkitsiang.com/1989/11/19/dap-is-not-anti-%e2%80%93-islam-but-pro-%e2%80%93-family-integrity-in-launching-campaign-for-repeal-of-section-67-and-70-of-selangor-islamic-administration-enactment/</t>
  </si>
  <si>
    <t>Call for independent inquiry into causes of 1987 racial tensions</t>
  </si>
  <si>
    <t>https://bibliotheca.limkitsiang.com/1989/12/02/challenge-to-dr-mahathir-to-institute-an-independent-commission-of-inquiry-to-determine-the-causes-of-the-racial-tensions-in-october-1987/</t>
  </si>
  <si>
    <t>Internal Security Act and racial polarisation</t>
  </si>
  <si>
    <t>https://bibliotheca.limkitsiang.com/1989/12/01/government-should-not-invent-new-reasons-to-retain-the-isa/</t>
  </si>
  <si>
    <t>Unity to replace racial/bumiputera division</t>
  </si>
  <si>
    <t>https://bibliotheca.limkitsiang.com/1990/01/04/malaysians-must-be-prepared-to-think-of-the-unthinkable-to-make-the-1990s-a-decade-of-hope-and-promise/</t>
  </si>
  <si>
    <t>Raft of authoritarian restrictions on the people</t>
  </si>
  <si>
    <t>https://bibliotheca.limkitsiang.com/1990/02/27/all-malaysians-should-respond-as-one-and-rally-to-the-yang-di-pertuan-agongs-call-for-the-defence-of-parliamentary-democracy-in-malaysia/</t>
  </si>
  <si>
    <t>DAP and Semangat 46 cooperation for united Malaysia x4</t>
  </si>
  <si>
    <t>https://bibliotheca.limkitsiang.com/1990/02/23/mca-and-gerakan-leaders-seem-to-be-in-a-panic-at-the-tumultuous-public-response-to-the-first-dap-semangat-46-joint-national-ceramah-in-penang-last-saturday/ ;
https://bibliotheca.limkitsiang.com/1990/02/17/co-operation-between-dap-and-semangat-46-heralds-a-new-break-through-in-malaysian-politics/; 
https://bibliotheca.limkitsiang.com/1990/03/25/barisan-nasional-government-would-lose-two-thirds-parliamentary-majority-if-there-is-a-12-per-cent-swing-of-its-votes-to-the-opposition/; 
https://bibliotheca.limkitsiang.com/1990/03/24/dap-semangat-46-co-operate-will-work-to-re-unite-malaysians-who-have-been-divided-by-the-politics-of-race-of-the-barisan-nasional-to-lay-a-sounder-basis-for-nation-building-in-the-1990s/</t>
  </si>
  <si>
    <t>Tanjung II /1990 Movement</t>
  </si>
  <si>
    <t>https://bibliotheca.limkitsiang.com/1990/02/17/mahathir%e2%80%99s-two-thirds-majority-in-parliament-is-the-real-cause-for-the-scandals-unaccountability-human-rights-violations-and-gross-abuse-of-power-for-the-last-decade/</t>
  </si>
  <si>
    <t>Reject Islamic laws for non-Muslims and Islamic state x27</t>
  </si>
  <si>
    <t>https://bibliotheca.limkitsiang.com/1990/02/13/call-on-mca-and-gerakan-to-explain-why-they-are-not-prepared-to-publicly-endorse-and-support-the-mccbchs-memorandum-and-nation-wide-campaign-to-reject-the-imposition-of-islamic-laws-on-non-muslim-mala/; 
https://bibliotheca.limkitsiang.com/1990/02/11/call-on-mca-to-give-full-support-to-the-nation-wide-mccbchs-campaign-to-reject-the-imposition-islamic-laws-on-non-muslim-malaysians-by-ensuring-that-the-selangor-islamic-law-administration-enactment-i/; 
https://bibliotheca.limkitsiang.com/1990/02/09/proposal-for-a-three-lims-meeting-with-ling-liong-sik-and-lim-keng-yaik-on-the-nation-wide-campaign-of-the-malaysian-consultative-council-of-buddhism-christianity-hinduism-and-sikhism-to-reject-the/;
https://bibliotheca.limkitsiang.com/1990/02/08/dr-lim-keng-yaik-should-clarify-whether-he-had-demanded-vijandrans-resignation-as-deputy-speaker-at-yesterdays-cabinet-meeting-and-was-outvoted-or-whether-he-never-raised-the-issue-at-all/; 
https://bibliotheca.limkitsiang.com/1990/02/07/dap-fully-supports-the-nation-wide-campaign-of-the-malaysian-consultative-council-of-buddhism-christianity-hinduism-and-sikhism-to-reject-the-imposition-of-syariah-islamic-laws-on-non-muslim-malay/; 
https://bibliotheca.limkitsiang.com/1990/03/18/mca-has-got-the-most-muddled-confused-and-direction-less-national-leadership-in-41-years-of-party-history/;
https://bibliotheca.limkitsiang.com/1990/03/16/call-on-prime-minister-datuk-seri-dr-mahathir-mohamed-not-to-resort-to-threats-and-warnings-but-to-invite-the-malaysian-consultative-council-for-buddhism-christianity-hinduism-and-sikkhism-mccbc/; 
https://bibliotheca.limkitsiang.com/1990/03/12/kit-siang-replies-to-liong-sik-challenge-liong-sik-to-declare-that-mca-would-sever-all-relations-with-umno-baru-and-pull-out-of-barisan-nasional-government-if-umno-baru-co-operates-with-pas/; 
https://bibliotheca.limkitsiang.com/1990/04/22/kit-siang-gives-final-warning-to-liong-sik-that-the-dap-will-expose-and-attack-the-mca-as-a-party-of-liars-if-mca-ministers-and-leaders-continue-with-their-vicious-and-baseless-campaign-against-the-da/;
https://bibliotheca.limkitsiang.com/1990/04/17/mca-is-building-its-entire-strategy-for-the-next-general-elections-on-the-big-lie-that-the-dap-wants-to-create-an-islamic-state-by-co-operating-with-pas/; 
https://bibliotheca.limkitsiang.com/1990/05/24/keng-yaik-has-launched-a-million-dollar-million-poster-campaign-of-lies-that-dap-wants-to-establish-an-islamic-state/;
https://bibliotheca.limkitsiang.com/1990/05/24/keng-yaik-dare-not-debate-with-dap-because-he-knows-that-he-would-not-only-lose-but-dap-would-be-able-to-prove-gerakan-is-supporting-islamisation-policy-of-umno/; 
https://bibliotheca.limkitsiang.com/1990/05/21/another-big-lie-by-gerakan-president-datuk-dr-lim-keng-yaik/; 
https://bibliotheca.limkitsiang.com/1990/05/19/why-is-there-complete-silence-from-keng-yaik-on-my-challenge-to-him-to-public-debate-on-gerakan-allegations-that-dap-wants-to-create-islamic-state-by-co-operating-with-pas/;
https://bibliotheca.limkitsiang.com/1990/05/18/the-biggest-problem-in-malaysia-is-not-the-islamic-state-objective-of-pas-but-the-islamisation-programme-of-umno-baru/; 
https://bibliotheca.limkitsiang.com/1990/05/13/the-%e2%80%98secret-dap-pas-jakarta-meeting%e2%80%99-tactic-would-have-caused-the-dap-enormous-and-irreparable-damage-if-keng-yaik-had-used-it-three-or-five-days-before-polling-in-the-next-general-ele/; 
https://bibliotheca.limkitsiang.com/1990/05/09/both-the-gerakan-national-and-state-leadership-are-now-stepping-up-the-pressure-on-dr-lim-chong-eu-to-be-a-figurehead-if-he-wants-to-remain-as-penang-chief-minister/; 
https://bibliotheca.limkitsiang.com/1990/05/06/dap-warns-of-mca-and-gerakan-plot-to-create-a-false-issue-to-confuse-and-trap-the-voters-in-the-next-general-elections/;
https://bibliotheca.limkitsiang.com/1990/05/06/dap-supports-the-candidature-of-parti-rakyat-secretary-general-dr-sanusi-osman-as-the-opposition-candidate-for-balik-pulau-in-next-general-elections/; 
https://bibliotheca.limkitsiang.com/1990/05/05/every-malaysian-can-call-keng-yaik-a-liar-without-fear-of-being-sued/; 
https://bibliotheca.limkitsiang.com/1990/06/23/if-koh-tsu-koon-really-believes-that-i-support-an-islamic-state-then-he-should-regard-it-as-his-personal-responsibility-to-contest-against-me-in-next-general-elections-to-defeat-me/;
https://bibliotheca.limkitsiang.com/1990/06/20/dap-has-sent-a-letter-to-pas-proposing-a-meeting-of-top-leaders-of-both-parties-to-discuss-the-current-political-situation/;
https://bibliotheca.limkitsiang.com/1990/08/11/gerakan-will-be-even-quicker-than-mca-to-co-operate-with-pas-if-directed-by-umno-to-do-so/; 
https://bibliotheca.limkitsiang.com/1990/08/08/challenge-to-keng-yaik-to-a-public-debate-on-gerakan-allegation-that-dap-wants-to-establish-an-islamic-state-still-stands/;
https://bibliotheca.limkitsiang.com/1990/08/07/chong-eu-is-trying-to-revive-the-%e2%80%98islamic-state%e2%80%99-attack-on-the-dap-after-it-had-been-discredited-by-keng-yaik%e2%80%99s-clumsy-lie-about-the-dap-pas-secret-meeting-in-jakarta/;
https://bibliotheca.limkitsiang.com/1990/09/05/goh-cheng-taik-is-the-classic-example-of-the-hypocritical-gerakan-apologist-for-the-mahathir-policies-abuses-of-power-and-scandals/; 
https://bibliotheca.limkitsiang.com/1990/10/21/lim-kit-siang-clarifies-watan-report-on-21st-october-1990-on-%e2%80%98addin%e2%80%99-and-%e2%80%98ketuanan-melayu%e2%80%99/</t>
  </si>
  <si>
    <t>Protest against education department directive forbidding early school enrolment for children with a non-citizen parent x2</t>
  </si>
  <si>
    <t>https://bibliotheca.limkitsiang.com/1990/03/31/kit-siang-cables-anwar-ibrahim-to-rescind-the-federal-territory-education-department-directive-which-divides-school-children-into-first-and-second-class-citizens/; 
https://bibliotheca.limkitsiang.com/1990/03/30/dap-instructs-its-party-lawyers-to-prepare-to-challenge-in-court-the-unconstitutional-discrimination-by-federal-territory-education-department-against-children-who-has-a-parent-who-is-non-malaysian/</t>
  </si>
  <si>
    <t>Illegal migrant identiy cards and deportation from Sabah</t>
  </si>
  <si>
    <t>https://bibliotheca.limkitsiang.com/1990/03/23/dap-calls-on-dr-mahathir-to-reconsider-his-refusal-to-establish-a-royal-commission-of-inquiry-into-the-funding-politics-of-money-and-corruption-of-political-parties/</t>
  </si>
  <si>
    <t>Non- Malay vice chancellors / deans x4</t>
  </si>
  <si>
    <t>https://bibliotheca.limkitsiang.com/1990/03/18/when-can-non-malays-be-appointed-as-vice-chancellors-in-the-local-universities/;
https://bibliotheca.limkitsiang.com/1990/03/10/necc-should-close-down-if-the-government-is-not-prepared-to-give-full-backing-to-the-appointment-of-four-non-malay-faculty-deans-in-the-university-of-malaya/; 
https://bibliotheca.limkitsiang.com/1990/03/08/call-on-education-minister-anwar-ibrahim-to-declare-whether-he-is-backing-dr-syed-hussein-alatas-or-marang-mp-over-the-issue-of-appointment-of-professors-in-the-university-of-malaya/</t>
  </si>
  <si>
    <t>Selangor Act and parent rights over children's religion x2</t>
  </si>
  <si>
    <t>https://bibliotheca.limkitsiang.com/1990/03/04/selangor-islamic-law-administration-enactment-issue-not-%e2%80%98fully-resolved%e2%80%99-unless-sections-67-and-70-are-repealed-in-april-selangor-assembly/;
https://bibliotheca.limkitsiang.com/1990/03/04/gooi-hock-seng-to-%e2%80%98adopt%e2%80%99-the-mca-presidency-because-of-datuk-ling-liong-sik%e2%80%99s-utter-inability-to-make-any-headway-in-resolving-the-selangor-islamic-law-administration-enactmen/</t>
  </si>
  <si>
    <t>National unity platform x6</t>
  </si>
  <si>
    <t>https://bibliotheca.limkitsiang.com/1990/03/02/four-scacred-objectives-of-dap-and-semangat-46-co-operation-for-the-next-general-elections-defend-parliamentary-democracy-restore-human-rights-ensure-socio-economic-justice-and-create-national-unit/ ;
https://bibliotheca.limkitsiang.com/1990/08/30/call-on-malaysians-to-decide-for-change-in-the-1990s-to-save-democracy-fight-corruption-and-build-national-unity/; 
https://bibliotheca.limkitsiang.com/1990/08/30/call-on-malaysians-to-clear-the-political-haze-and-bravely-strengthen-democracy-in-malaysia-by-creating-a-two-coalition-system/; 
https://bibliotheca.limkitsiang.com/1990/08/20/ghafar%e2%80%99s-stereotype-and-communal-reaction-shows-that-the-umno-leaders-are-afraid-of-new-ideas-and-new-forces-to-bring-about-a-two-coalition-system-in-malaysia/;
https://bibliotheca.limkitsiang.com/1990/08/05/dap%e2%80%99s-door-is-always-open-to-all-like-minded-and-idealistic-malaysians-regardless-of-race-and-religion-to-effect-the-great-political-change-within-the-reach-of-malaysians-for-the-first-time-in/;
https://bibliotheca.limkitsiang.com/1990/08/04/kijal-by-election-is-no-indication-of-the-results-of-next-general-elections/</t>
  </si>
  <si>
    <t>International allegations of Vietnamese refugee boat pushbacks in violation of international treaty x4</t>
  </si>
  <si>
    <t>https://bibliotheca.limkitsiang.com/1990/04/30/mahathir%e2%80%99s-interview-with-chinese-press-last-month-is-best-rebuttal-to-ghafar%e2%80%99s-allegation-that-the-opposition-had-never-given-constructive-views-beneficial-to-the-people/; 
https://bibliotheca.limkitsiang.com/1990/04/30/kit-siang-faxes-a-message-to-prime-minister-dr-mahathir-mohamed-asking-for-a-full-briefing-to-dap-mps-on-the-international-furore-and-allegations-that-malaysia-had-pushed-vietnamese-boat-people-bac/;
https://bibliotheca.limkitsiang.com/1990/04/28/dap-offers-help-in-international-campaign-to-assist-malaysian-government-to-rebut-international-allegations-that-malaysia-has-pushed-vietnamese-boat-people-back-to-the-sea-in-violation-of-internationa/; 
https://bibliotheca.limkitsiang.com/1990/05/05/dap-sets-up-special-committee-headed-by-lee-lam-thye-to-help-malaysian-government-counter-international-criticisms-and-allegations-that-malaysian-has-violated-international-refugee-agreements-and-push/</t>
  </si>
  <si>
    <t>Malay monopoly on trade and commerce</t>
  </si>
  <si>
    <t>https://bibliotheca.limkitsiang.com/1990/04/24/the-tunku-is-reported-to-have-criticised-the-government-for-giving-the-malays-monopoly-over-the-country%e2%80%99s-trade-and-commerce/</t>
  </si>
  <si>
    <t>Anwar/govt racialising/politicising education x3</t>
  </si>
  <si>
    <t>https://bibliotheca.limkitsiang.com/1990/05/08/advice-to-anwar-ibrahim-to-be-conscious-of-his-duties-to-the-young-generation-of-students-as-education-minister-and-not-to-become-more-and-more-racialistic-with-the-approach-of-the-general-elections/ ;
https://bibliotheca.limkitsiang.com/1990/06/06/dap-calls-for-an-all-party-conference-to-reduce-politicizing-education-especially-chinese-education/; 
https://bibliotheca.limkitsiang.com/1990/08/29/what-moral-values-is-anwar-ibrahim-trying-to-instil-under-the-new-education-act-1990-when-he-is-going-round-the-country-telling-lies-and-inciting-inter-racial-misunderstanding-and-hatred-to-serve-his/</t>
  </si>
  <si>
    <t>Mentions bill on stateless Chinese citizenship</t>
  </si>
  <si>
    <t>https://bibliotheca.limkitsiang.com/1990/06/20/is-labuan-going-to-be-a-tax-haven-for-the-corruption-money-and-ill-gotten-gains-of-politically-well-connected-malaysians/</t>
  </si>
  <si>
    <t>Illegal immigrants in Sabah x4</t>
  </si>
  <si>
    <t>https://bibliotheca.limkitsiang.com/1990/06/19/dap-calls-for-the-immediate-release-of-the-three-sabahans-detained-under-isa-as-their-arrest-is-regarded-by-the-people-of-sabah-as-an-anti-sabah-action-which-will-set-back-sabah-federal-relations/; 
https://bibliotheca.limkitsiang.com/1990/07/14/call-on-sabah-voters-to-vote-dap-to-save-pbs/;
https://bibliotheca.limkitsiang.com/1990/07/05/dap-will-stand-with-the-pbs-government-against-the-barisan-nasional-federal-government-on-federal-state-issues-and-stand-with-the-people-of-sabah-against-the-pbs-government-on-state-and-local-governm/; 
https://bibliotheca.limkitsiang.com/1990/07/04/5575/#more-5575</t>
  </si>
  <si>
    <t>Possible PAS alliance to pursue national unity and not Islamic State x2</t>
  </si>
  <si>
    <t>https://bibliotheca.limkitsiang.com/1990/06/15/dap-to-take-the-initiative-to-propose-talks-with-pas-leaders-on-the-political-situation-and-the-next-general-elections/; 
https://bibliotheca.limkitsiang.com/1990/06/02/kit-siang-proposes-meeting-of-dap-and-pas-leaders-on-how-to-save-democracy/</t>
  </si>
  <si>
    <t>Electoral democracy and racialism</t>
  </si>
  <si>
    <t>https://bibliotheca.limkitsiang.com/1990/08/31/if-malaysians-cannot-peacefully-change-the-government-through-the-ballot-box-then-malaysia-cannot-claim-that-it-is-a-parliamentary-democracy/</t>
  </si>
  <si>
    <t>Bahasa national language</t>
  </si>
  <si>
    <t>https://bibliotheca.limkitsiang.com/1990/08/21/dap-reiterates-that-it-supports-bahasa-malaysia-as-the-national-and-sole-official-language/</t>
  </si>
  <si>
    <t>MCA rights retreat</t>
  </si>
  <si>
    <t>https://bibliotheca.limkitsiang.com/1990/08/03/after-causing-the-rights-of-the-chinese-to-set-back-by-30-steps-is-the-mca-to-%e2%80%98set-off-again%e2%80%99-in-the-1990s-for-the-rights-of-the-chinese-to-set-back-another-30-steps/</t>
  </si>
  <si>
    <t>Non-recognition of Tunku Abdul Rahman college certificates</t>
  </si>
  <si>
    <t>https://bibliotheca.limkitsiang.com/1990/09/23/are-the-mca-ministers-going-to-officially-inform-the-cabinet-on-wednesday-that-the-mca-reject-anwar-ibrahim%e2%80%99s-conditional-recognition-of-nine-tunku-abdul-rahman-college-certificates/</t>
  </si>
  <si>
    <t>Multicultural propositions</t>
  </si>
  <si>
    <t>https://bibliotheca.limkitsiang.com/1990/09/18/call-on-dr-mahathir-to-set-up-a-cabinet-committee-to-implement-the-resolutions-adopted-by-the-federation-of-malaysian-hokkien-association-annual-meeting/</t>
  </si>
  <si>
    <t>UMNO divisive election approach x5</t>
  </si>
  <si>
    <t>https://bibliotheca.limkitsiang.com/1990/10/30/1990-general-elections-results-could-have-been-very-different-if-not-for-the-most-irresponsible-communal-and-religious-distortion-and-incitement-by-the-umno-of-pbs-joining-the-gagasan-rakyat-in-the-l/; 
https://bibliotheca.limkitsiang.com/1990/10/28/dap-will-co-operate-with-the-new-penang-state-government-where-it-is-in-the-interest-of-the-people-of-penang/; 
https://bibliotheca.limkitsiang.com/1990/10/28/yield-to-the-unanimous-rejection-of-my-resignation-by-the-dap-central-executive-committee-and-the-nation-wide-request-of-party-members-supporters-and-the-people-of-penang-sabah-and-throughout-the-c/; 
https://bibliotheca.limkitsiang.com/1990/10/16/if-dr-mahathir-loses-two-thirds-parliamentary-majority-from-the-peninsular-malaysia-results-then-he-is-on-the-verge-of-losing-power/; 
https://bibliotheca.limkitsiang.com/1990/12/05/if-barisan-nasional-government-regards-itself-as-government-for-only-the-52-per-cent-of-the-electorate-who-voted-for-it-in-recent-general-elections-then-it-should-stop-collecting-taxes-and-dues-from/</t>
  </si>
  <si>
    <t>Chinese repression and expulsion from Kelantan x5</t>
  </si>
  <si>
    <t>https://bibliotheca.limkitsiang.com/1991/04/23/kit-siang-prepared-to-have-a-three-lime-meeting-at-mca-headquarters-to-from-a-joint-action-committee-to-save-the-chinese-in-kelantan-from-oppression-after-liong-sik-had-produced-proof-of-such-oppressi/; 
https://bibliotheca.limkitsiang.com/1991/04/22/call-on-liong-sik-to-explain-whether-the-season-for-the-mca-ban-on-its-members-from-participating-in-any-kelantan-state-committee-is-because-the-chinese-in-kelantan-are-being-oppressed-and-forced-to-l/; 
https://bibliotheca.limkitsiang.com/1991/04/19/suggest-dr-kang-chin-seng-assist-dr-ling-liong-sik-to-prove-at-a-public-inquiry-that-the-chinese-in-kelantan-are-being-oppresses-and-forced-to-leave-the-state/; 
https://bibliotheca.limkitsiang.com/1991/04/18/mca-presidential-council-next-tuesday-should-decide-whether-to-support-the-establishment-of-a-public-inquiry-on-the-oppression-of-chinese-in-kelantan-or-dissociate-itself-from-the-mca-president/;
https://bibliotheca.limkitsiang.com/1991/04/15/dap-proposes-that-the-kelantan-state-government-establishes-a-public-inquiry-into-the-allegation-by-mca-president-that-the-chinese-in-kelantan-are-oppressed-ad-being-forced-to-leave-the-state/</t>
  </si>
  <si>
    <t>Humanitarian relief for Kurdish refugees</t>
  </si>
  <si>
    <t>https://bibliotheca.limkitsiang.com/1991/04/14/dap-calls-on-malaysian-government-to-join-and-play-a-full-role-in-international-humanitarian-operation-to-bring-immediate-relief-to-the-millions-of-kurdish-refugees-from-iraq/</t>
  </si>
  <si>
    <t>Rights of non-Muslim parents Selangor issue</t>
  </si>
  <si>
    <t>https://bibliotheca.limkitsiang.com/1991/04/09/liong-sik-should-know-that-the-malaysian-chinese-want-the-selangor-islamic-law-administration-amended-and-mca-has-again-failed-then/</t>
  </si>
  <si>
    <t>Party names and national unity</t>
  </si>
  <si>
    <t>https://bibliotheca.limkitsiang.com/1991/05/30/alex-lee-would-dare-to-tell-mca-to-drop-%e2%80%98chinese%e2%80%99-from-its-name-but-would-he-dare-to-tell-umno-to-drop-%e2%80%98malay%e2%80%99-from-its-name/</t>
  </si>
  <si>
    <t>National Unity Advisory Council work x2</t>
  </si>
  <si>
    <t>https://bibliotheca.limkitsiang.com/1991/05/28/the-first-meaningful-task-of-the-national-unity-advisory-panel-is-to-find-out-why-its-predecessors-in-the-past-25-years-had-been-utterly-ineffective-and-irrelevant-to-the-problems-and-issue-of-nationa/; 
https://bibliotheca.limkitsiang.com/1991/05/28/newly-formed-national-unity-advisory-panel-will-be-as-ineffective-and-irrelevant-to-issue-of-national-unity-as-its-predecessors-of-the-past-25-years/</t>
  </si>
  <si>
    <t>Mahathir alleges foreign agents aiding opponents to undermine Malaysia</t>
  </si>
  <si>
    <t>https://bibliotheca.limkitsiang.com/1991/05/27/call-on-dr-mahathir-to-name-the-non-political-groups-whom-he-accuse-of-being-%e2%80%98paid-agents-of-the-western-countries-to-destabilize-malaysia%e2%80%99/</t>
  </si>
  <si>
    <t>Malaysian Chinese Cultural City project controversy x12</t>
  </si>
  <si>
    <t>https://bibliotheca.limkitsiang.com/1991/05/24/not-only-the-umno-youth-mca-youth-debate-but-the-malaysian-chinese-cultural-city-itself-had-been-%e2%80%98blown-off%e2%80%99/; 
https://bibliotheca.limkitsiang.com/1991/05/22/gerakan-has-become-the-%e2%80%98rat-running-across-the-street-everyone-shouting-it-should-be-hit%e2%80%99-because-of-its-active-opposition-to-the-chinese-cultural-city/; 
https://bibliotheca.limkitsiang.com/1991/05/19/alex-lee-is-a-chameleon-who-could-change-from-being-strong-supporter-of-malaysian-chinese-cultural-city-to-strong-opponent-in-less-than-two-weeks/; 
https://bibliotheca.limkitsiang.com/1991/05/18/if-liong-sik-cannot-convince-rtm-how-can-he-convince-dr-mahathir-that-the-malaysian-chinese-cultural-city-is-not-a-%e2%80%98chinatown%e2%80%99/; 
https://bibliotheca.limkitsiang.com/1991/05/16/mahathir%e2%80%99s-first-comment-has-proved-that-liong-sik-had-completely-misled-the-public-and-his-own-party-when-he-claimed-that-top-umno-leaders-had-%e2%80%98discussed-understood-and-accepted/; 
https://bibliotheca.limkitsiang.com/1991/05/14/ling-liong-sik-should-lead-a-mca-delegation-to-meet-malay-newspaper-editors-to-ask-them-to-stop-using-the-word-%e2%80%98chinatown%e2%80%99-to-describe-the-malaysian-chinese-cultural-city-to-prevent-th/; 
https://bibliotheca.limkitsiang.com/1991/05/13/liong-sik-should-stop-turning-and-twisting-and-make-a-clear-out-stand-on-the-malaysian-chinese-cultural-city-issue/;
https://bibliotheca.limkitsiang.com/1991/05/12/ling-liong-sik-should-give-a-clear-out-statement-whether-mca-is-abandoning-the-proposal-for-a-malaysian-chinese-cultural-city-or-whether-he-is-staking-his-position-as-mca-president-to-proceed-with-it/; 
https://bibliotheca.limkitsiang.com/1991/05/11/liong-sik-may-have-lost-the-last-change-to-build-the-malaysian-chinese-cultural-city-when-he-failed-to-got-the-cabinet-to-give-it-formal-approval-on-wednesday/; 
https://bibliotheca.limkitsiang.com/1991/05/07/liong-sik-should-ask-the-%e2%80%98top-umno-leaders%e2%80%99-who-had-%e2%80%98discussed-understood-and-accepted%e2%80%99-the-malaysian-chinese-cultural-city-proposal-to-issue-a-directive-to-stop-all-o/; 
https://bibliotheca.limkitsiang.com/1991/05/06/why-don%e2%80%99t-alex-lee-propose-that-the-chinese-cultural-city-project-should-be-handed-to-a-government-committee-headed-by-datuk-mohamed-rahmat/;
https://bibliotheca.limkitsiang.com/1991/05/05/call-on-liong-sik-to-secure-cabinet-approval-on-wednesday-for-the-malaysian-chinese-cultural-city-proposal/</t>
  </si>
  <si>
    <t>Bahasa malaysia becomes Bahasa Melayu in divisive move</t>
  </si>
  <si>
    <t>https://bibliotheca.limkitsiang.com/1991/05/21/has-the-education-ministry-discovered-that-there-is-no-such-thing-as-a-%e2%80%98bahasa-malaysia%e2%80%99-34-years-after-merdeka/</t>
  </si>
  <si>
    <t>TV scheduling and racial fairness</t>
  </si>
  <si>
    <t>https://bibliotheca.limkitsiang.com/1991/05/21/call-on-information-minister-datuk-mohamed-rahmat-to-explain-whether-the-rescheduling-of-rtm-and-tv3-programmes-next-month-would-mean-reduction-of-television-time-for-chinese-language-films-and-prog/</t>
  </si>
  <si>
    <t>Foreigners implicated in plot to take Sabah out of Malaysia x2</t>
  </si>
  <si>
    <t>https://bibliotheca.limkitsiang.com/1991/05/18/dap-proposes-a-meeting-of-mps-from-all-parties-concerned-about-human-rights-over-the-detention-of-dr-jeffrey-kitingan/; 
https://bibliotheca.limkitsiang.com/1991/05/17/call-on-the-igp-to-prove-that-arrest-of-jeffrey-kitingan-is-a-security-operation-and-not-a-politically-motivated-action/</t>
  </si>
  <si>
    <t>"Corpse disputes" and national unity x2</t>
  </si>
  <si>
    <t>https://bibliotheca.limkitsiang.com/1991/05/08/dap-calls-on-the-prime-minister-to-end-the-frequent-%e2%80%98disputes-over-corpses%e2%80%99-which-can-only-undermine-national-unity-and-destroy-the-family-unit-as-the-most-important-basis-of-malaysian/;
https://bibliotheca.limkitsiang.com/1991/06/01/muslim-converts-should-clarify-he-rights-of-their-family-members-so-that-the-tragedy-of-the-28-day-corpse-dispute-of-lee-siew-kee-would-not-recur/</t>
  </si>
  <si>
    <t>Parents rights vs Islam x3</t>
  </si>
  <si>
    <t>https://bibliotheca.limkitsiang.com/1991/06/20/dap-will-oppose-any-attempt-by-kelantan-state-government-to-follow-in-the-footsteps-of-selangor-barisan-nasional-government-to-introduce-islamic-laws-on-conversion-of-non-muslim-children-below-18-year/;
https://bibliotheca.limkitsiang.com/1991/06/06/so-long-as-selangor-islamic-law-administration-enactment-is-not-amendment-regulations-restricting-conversion-of-non-muslims-to-those-above-18-years-can-always-be-challenged-in-shariah-court-as-unlawf/;
https://bibliotheca.limkitsiang.com/1991/11/29/liong-sik-should-explain-why-he-has-allowed-a-repetition-of-the-scandal-of-the-eight-selangor-mca-assemblymen-supporting-islamic-laws-adverse-to-the-rights-and-interests-of-non-%e2%80%93-muslims-in-th/</t>
  </si>
  <si>
    <t>Ethnic classification continued disunity and NEP/NDP x2</t>
  </si>
  <si>
    <t>https://bibliotheca.limkitsiang.com/1991/06/10/is-opp-giving-separate-categories-for-ibans-kadazans-and-orang-asli-to-ensure-they-get-their-rightful-share-for-%e2%80%98bumiputra-development/;
https://bibliotheca.limkitsiang.com/1991/07/17/the-20-year-objective-of-new-economic-policy-and-first-opp-to-build-a-united-malaysian-nation-has-failed-and-is-being-postponed-for-30-years-under-the-vision-for-2020/</t>
  </si>
  <si>
    <t xml:space="preserve">Criticism of proposal to bring in foreign doctors and allow them to practice </t>
  </si>
  <si>
    <t>https://bibliotheca.limkitsiang.com/1991/06/08/proposal-by-mahathir-to-allow-foreign-doctors-to-practise-in-private-is-most-startling/</t>
  </si>
  <si>
    <t>Racist BN election strategy</t>
  </si>
  <si>
    <t>https://bibliotheca.limkitsiang.com/1991/07/20/call-on-dr-ibrahim-saad-and-datuk-samy-vellu-not-to-play-the-irresponsible-racist-line-to-win-the-prai-by-election/</t>
  </si>
  <si>
    <t xml:space="preserve">Bumiputera excluding native East Malaysians, continued 30% quota, need to multiracialise civil service, need a policy to lure back emigrants, </t>
  </si>
  <si>
    <t>https://bibliotheca.limkitsiang.com/1991/07/10/dap-calls-on-two-ministers-five-deputy-ministers-two-parliamentary-secretary-and-mps-from-barisan-nasional-who-were-necc-members-to-resign-because-they-voted-in-parliament-against-the-necc-proposal/</t>
  </si>
  <si>
    <t>Proposed dropping of racial identification on documents</t>
  </si>
  <si>
    <t>https://bibliotheca.limkitsiang.com/1991/07/01/is-there-a-home-ministry-committee-studying-the-dropping-of-racial-tag-in-government-documents-and-forms-or-is-there-not/</t>
  </si>
  <si>
    <t>Islamisation programmes x7</t>
  </si>
  <si>
    <t>https://bibliotheca.limkitsiang.com/1991/10/30/going-by-liong-sik%e2%80%99s-argument-no-mca-leader-has-the-right-to-talk-about-islamisation-since-the-mca-leaders-had-consistently-supported-islamisation-policies-and-programmes-by-the-barisan-nasio/;
https://bibliotheca.limkitsiang.com/1991/10/25/kit-siang-invites-liong-sik-to-jointly-meet-the-kelantan-state-government-leaders-for-the-mca-leader-to-bring-up-the-mca-allegation-that-the-kelantan-state-government-had-carried-out-over-60-islamisat/;
https://bibliotheca.limkitsiang.com/1991/10/24/purpose-taking-up-the-offer-to-meet-with-kelantan-state-government-leaders-after-the-current-parliamentary-meeting/; 
https://bibliotheca.limkitsiang.com/1991/10/23/why-have-ling-liong-sik-and-mca-leaders-failed-to-attack-the-malacca-state-government-for-trying-to-implement-islamisation-policy-adversely-affecting-non-muslim-rights-in-banning-pig-farming-and-selli/; 
https://bibliotheca.limkitsiang.com/1991/10/22/dap-reiterates-its-opposition-to-islamisation-policy-whether-by-kelantan-state-government-or-federal-government-adversely-affecting-and-undermining-non-muslim-rights-in-malaysia/;
https://bibliotheca.limkitsiang.com/1991/10/12/dap-welcomes-denial-by-kelantan-state-government-of-compulsory-islamic-dress-code-for-non-islamic-women/</t>
  </si>
  <si>
    <t>Bangsa Malaysia, Vision 2020 and need to stay firmly against Islamisation x2</t>
  </si>
  <si>
    <t>https://bibliotheca.limkitsiang.com/1991/10/26/mahathir%e2%80%99s-vision-2020-is-his-attempt-to-win-the-support-of-the-48-per-cent-electorate-who-rejected-the-barisan-nasional-in-the-last-general-elections/;
https://bibliotheca.limkitsiang.com/1991/11/04/how-can-the-vision-2020-succeed-in-achieving-a-united-and-fully-developed-malaysia-in-30-years%e2%80%99-time-if-the-views-and-aspirations-of-48-per-cent-of-malaysians-do-not-count/</t>
  </si>
  <si>
    <t>Call for an end to racial exclusivity of  x3</t>
  </si>
  <si>
    <t>https://bibliotheca.limkitsiang.com/1991/10/10/call-on-dr-mahathir-to-direct-all-universities-mara-and-all-colleges-and-hostels-to-immediately-end-their-exclusivity-and-become-multi-racial-in-student-enrolment/; 
https://bibliotheca.limkitsiang.com/1991/10/08/is-fong-chan-onn%e2%80%99s-call-to-mara-to-open-wide-its-door-to-all-races-a-serious-proposal-or-again-just-meant-for-chinese-newspapers-only-to-deceive-the-chinese-community/;
https://bibliotheca.limkitsiang.com/1991/10/07/it-is-most-disgraceful-and-dishonourable-that-the-mca-leadership-dare-not-tell-dr-mahathir-in-cabinet-and-government-the-reasons-why-non-chinese-students-do-not-want-to-study-in-tar-but-dare-only-d/</t>
  </si>
  <si>
    <t>Protecting rights inc. chinese primary schools x20</t>
  </si>
  <si>
    <t>https://bibliotheca.limkitsiang.com/1991/11/30/dap-pledges-to-continue-to-be-in-the-forefront-in-the-1990s-to-defend-constitutional-rights-and-fundamental-liberties-of-malaysians-including-the-constitutional-right-status-and-protection-for-chine/;
https://bibliotheca.limkitsiang.com/1991/11/29/the-people-of-tanjung-will-tell-the-mca-leaders-that-their-greatest-concession-in-42-%e2%80%93years-will-never-be-supported-forgotten-or-forgiven-by-the-chinese-voters/
https://bibliotheca.limkitsiang.com/1991/11/28/is-the-new-mca-policy-concession-that-there-is-no-constitutional-status-and-protection-for-chinese-primary-schools-and-mother-%e2%80%93-tongue-education-the-most-%e2%80%98practical-action%e2%80%99-of/;
https://bibliotheca.limkitsiang.com/1991/11/27/it-is-the-mca-which-should-call-an-extraordinary-general-meeting-to-amend-its-party-constitution-to-specify-as-one-of-its-objects-%e2%80%9cto-defend-protect-and-uphold-the-constitutional-right-basis/;
https://bibliotheca.limkitsiang.com/1991/11/26/dap-calls-on-all-malaysians-concerned-about-mother-%e2%80%93-tongue-education-and-all-chinese-organisations-to-be-concerned-about-the-greatest-concession-of/;
https://bibliotheca.limkitsiang.com/1991/11/25/call-on-lim-geok-chan-to-declare-publicly-whether-he-supports-the-new-mca-policy-concession-that-there-is-no-constitutional-basis-status-or-guarantee-for-chinese-primary-schools/;
https://bibliotheca.limkitsiang.com/1991/11/25/kit-siang-send-third-letters-to-liong-sik-proposing-an-eight-point-format-for-their-meeting-at-the-mca-headquarters-tomorrow-to-ensure-that-it-would-be-conducted-in-a-civil-and-orderly-manner-without/
https://bibliotheca.limkitsiang.com/1991/11/24/kim-sai%e2%80%99s-fourth-clarification-has-confirmed-that-that-the-mca%e2%80%99s-latest-policy-stand-is-that-there-is-constitutional-guarantee-only-for-the-study-of-chinese-as-a-language-but-not-for/;
https://bibliotheca.limkitsiang.com/1991/11/24/if-liong-sik-thinks-meeting-at-mca-hqrs-next-tuesday-is-unsuitable-i-am-prepared-to-invite-him-to-the-dap-headquarters-to-sign-the-mca-dap-joint-declaration-on-the-constitutional-right-status-and-gu/;
https://bibliotheca.limkitsiang.com/1991/11/23/kit-siang-writs-second-latter-to-liong-sik-proposing-the-formation-of-joint-mca-dap-committee-to-defend-protect-and-uphold-the-constitutional-right-basis-and-guarantee-for-chinese-primary-schools-wh/;
https://bibliotheca.limkitsiang.com/1991/11/22/i-propose-that-at-our-meeting-next-tuesday-ling-liong-sik-publicly-retract-the-greatest-concession-of-the-mca-in-its-42-year-party-history-and-sign-a-joint-declaration-with-the-dap-affirming-the-cons/;
https://bibliotheca.limkitsiang.com/1991/11/22/letter-proposed-meeting-at-mca-headquarters-next-tuesday-november-27-1991-at-11-am/;
https://bibliotheca.limkitsiang.com/1991/11/21/i-am-prepared-to-listen-to-kim-sai%e2%80%99s-views-when-i-meet-liong-sik-at-the-mca-headquarters-next-tuesday/;
https://bibliotheca.limkitsiang.com/1991/11/20/the-silence-of-liong-sik-on-the-mca%e2%80%99s-greatest-concession-in-its-42-year-party-history-after-the-mca-presidential-council-meeting-yesterday-is-%e2%80%98deafening%e2%80%99-and-%e2%80%98thundero/;
https://bibliotheca.limkitsiang.com/1991/11/19/i-propose-to-meet-ling-liong-sik-at-the-mca-headquarters-next-tuesday-at-11-am-over-the-mca-leadership%e2%80%99s-greatest-concession-in-its-42-year-party-history-in-declaring-that-the-existence-of-chi/;
https://bibliotheca.limkitsiang.com/1991/11/15/lee-kim-sai%e2%80%99s-clarification-has-fully-comfirmed-that-the-cma-leadership-has-made-the-greatest-concession-in-its-42-year-party-history-in-declaring-that-the-existence-of-chinese-primary-schools/;
https://bibliotheca.limkitsiang.com/1991/11/14/second-question-to-ling-liong-sik-on-the-mca%e2%80%99s-greatest-concession-in-its-42-year-history-in-renouncing-the-constitutional-basis-and-guarantee-for-existence-of-chinese-primary-schools/;
https://bibliotheca.limkitsiang.com/1991/11/16/what-is-the-use-of-clause-6-15-in-the-mca-constitution-on-%e2%80%98preserving-and-sustaining-the-use-and-study-of-chinese-language%e2%80%99-when-mca-leaders-have-made-the-concession-that-the-existence/; 
https://bibliotheca.limkitsiang.com/1991/11/17/in-the-last-12-months-the-mca-leadership-has-renounced-and-abandoned-its-own-vision-for-1990s-as-proclaimed-in-the-mca%e2%80%99s-malaysian-unity-plan-mup/;
https://bibliotheca.limkitsiang.com/1991/11/13/mca-national-leadership-has-made-one-of-its-greatest-concessions-in-its-42-year-history-with-its-new-plicy-announcement-that-the-existence-of-chinese-primary-schools-has-no-constitutional-basis-or-gua/</t>
  </si>
  <si>
    <t>Islamisation concerns (particularly Kelantan) x38</t>
  </si>
  <si>
    <t>https://bibliotheca.limkitsiang.com/1992/01/31/why-had-the-kelantan-chinese-organisation-leaders-like-chua-chee-seng-and-tan-chee-joo-kept-silent-for-the-past-few-months-over-nation-wide-allegations-that-that-the-chinese-cannot-eat-or-sell-pork-d/;
https://bibliotheca.limkitsiang.com/1992/01/30/mca-ministers-have-become-the-highest-paid-rumour-mongers-in-the-country/; 
https://bibliotheca.limkitsiang.com/1992/01/29/clarification-with-regard-to-utusan-malaysia-report-on-meeting-of-dap-delegation-with-kelantan-mentri-besar/; 
https://bibliotheca.limkitsiang.com/1992/01/29/it-is-precisely-because-the-mca-has-no-principles-that-its-leaders-must-do-all-things-%e2%80%98steathily%e2%80%99-resulting-in-the-continuous-erosion-of-the-rights-and-interests-of-the-malaysian-chine/;
https://bibliotheca.limkitsiang.com/1992/01/28/achievements-of-the-dap-fact-finding-mission-to-kelantan/;
https://bibliotheca.limkitsiang.com/1992/01/27/kit-siang-sends-urgent-faxes-to-liong-sik-and-keng-yaik-asking-for-five-instances-that-the-chinese-in-kelantan-had-been-%e2%80%98oppressed%e2%80%99-and-%e2%80%98persecuted%e2%80%99-by-islamisation-mea/;
https://bibliotheca.limkitsiang.com/1992/01/27/dap-calls-on-pas-led-state-government-to-give-clear-cut-assurance-that-non-muslim-rights-and-interests-would-not-be-prejudiced-by-any-islamisation-measure-and-to-set-up-an-efficient-mechanism-to-inves/; 
https://bibliotheca.limkitsiang.com/1992/01/26/dap-calls-on-the-prime-minister-to-declare-kelantan-as-a-special-development-state-to-receive-special-development-allocation-to-redress-the-long-standing-economic-imbalance-between-kelantan-and-other/; 
https://bibliotheca.limkitsiang.com/1992/01/26/even-if-100-per-cent-of-the-chinese-voters-in-kelantan-had-voted-for-the-barisan-nasional-the-bn-would-have-also-lost-by-39-0-in-the-october-1990-kelantan-state-assembly-general-elections/;
https://bibliotheca.limkitsiang.com/1992/01/24/kit-siang-welcomes-the-chinese-of-kelantan-to-inform-dap-delegation-of-any-specific-cases-of-%e2%80%98oppression%e2%80%99-and-%e2%80%98persecution%e2%80%99-to-bring-to-the-attention-of-the-kelantan-me/; 
https://bibliotheca.limkitsiang.com/1992/01/23/mca-leaders-should-not-panic-over-dap-delegation%e2%80%99s-visit-to-kelantan-and-meeting-with-kelantan-menteri-besar-nik-aziz-nik-mat/;
https://bibliotheca.limkitsiang.com/1992/01/22/kit-siang-calls-on-mca-and-gerakan-leaders-to-stop-treating-the-islamisation-issue-as-a-political-game-and-to-honestly-deal-with-it-as-a-serious-question/;
https://bibliotheca.limkitsiang.com/1992/01/22/mca-leaders-must-be-joking-when-they-said-that-the-dap-is-the-biggest-stumbling-block-to-chinese-unity/;
https://bibliotheca.limkitsiang.com/1992/01/22/kit-siang-to-take-up-with-nik-aziz-if-there-are-cases-of-%e2%80%98oppression%e2%80%99-and-%e2%80%98persecution%e2%80%99-of-kelantan-chinese-under-pas-state-government-as-alleged-by-mca-and-gerakan/;
https://bibliotheca.limkitsiang.com/1992/01/21/kit-siang-faxes-invitation-to-liong-sik-and-keng-yaik-to-jointly-visit-and-meet-kelantan-menteri-besar-on-28th-january-1992-over-the-so-called-62-islamistation-measures-of-the-kelantan-state-governmen/;
https://bibliotheca.limkitsiang.com/1992/01/21/mca-and-mca-youth-will-accept-islamic-theocratism-if-this-is-the-wish-of-umno-as-mca-had-done-in-the-past/;
https://bibliotheca.limkitsiang.com/1992/01/18/kit-siang-to-send-formal-invitation-to-liong-sik-and-keng-yaik-to-jointly-visit-kelantan-and-meet-the-kelantan-mentri-besar-over-the-so-called-%e2%80%9970-islamisation-measures%e2%80%99/;
https://bibliotheca.limkitsiang.com/1992/01/16/untrue-that-dap-has-accepted-and-endorsed-the-islamisation-policies-of-pas-kelantan-state-government/;
https://bibliotheca.limkitsiang.com/1992/01/15/in-his-final-year-politics-lee-kim-sai-should-act-honourably-and-live-up-to-his-slogan-as-mca-youth-leader-in-1970s-to-%e2%80%98restore-the-self-dignity-of-our-race%e2%80%99/;
https://bibliotheca.limkitsiang.com/1992/01/14/gerakan-is-a-party-which-supports-the-islamisation-measures-of-umno-but-opposes-the-islamisation-measures-of-pas/;
https://bibliotheca.limkitsiang.com/1992/01/12/dap-to-declare-its-stand-on-the-so-called-%e2%80%9962-islamisation-measures%e2%80%99-of-the-pas-kelantan-state-government-in-its-first-year-of-office-before-the-visit-of-dap-leaders-to-kelantan/;
https://bibliotheca.limkitsiang.com/1992/01/11/fifth-and-final-challenge-to-liong-sik-and-keng-yaik-to-declare-mca-and-gerakan-stand-on-everyone-of-the-so-called-%e2%80%9962-islamisation-measures%e2%80%99-of-the-pas-kelantan-state-government-in-it/;
https://bibliotheca.limkitsiang.com/1992/01/10/fourth-challenge-to-liong-sik-and-keng-yaik-to-declare-the-stand-of-mca-and-gerakan-on-the-next-20-of-the-so-called-%e2%80%9962-islamisation-measures%e2%80%99-of-pas-kelantan-state-government-in-its-f/;
https://bibliotheca.limkitsiang.com/1992/01/09/third-challenge-to-liong-sik-and-keng-yaik-declare-whether-mca-and-gerakan-oppose-everyone-of-the-next-10-of-the-so-called-%e2%80%9962-islamisation-measures%e2%80%99-of-the-pas-kelantan-state-governm/;
https://bibliotheca.limkitsiang.com/1992/01/08/challenge-to-liong-sik-and-keng-yaik-to-declare-the-stand-of-mca-and-gerakan-on-the-next-ten-no-6-to-no-15-of-the-so-called-62-pas-kelantan-state-government-islamisation-measures/;
https://bibliotheca.limkitsiang.com/1992/01/05/two-challenges-to-liong-liong-sik-and-lim-keng-yaikfirst-to-publicly-declare-whether-mca-and-gerakan-oppose-all-the-62-%e2%80%98islamisation%e2%80%99-measures-of-the-pas-kelantan-government-in-its-f/;
https://bibliotheca.limkitsiang.com/1992/02/29/dap-to-hold-ceramahs-in-jerai-to-expose-the-campaign-of-lies-by-mca-against-the-dap-about-the-%e2%80%98oppression%e2%80%99-and-%e2%80%98persecution%e2%80%99-of-the-chinese-in-kelantan/;
https://bibliotheca.limkitsiang.com/1992/02/27/dap-gives-the-mca-48-hours-to-admit-that-it-has-been-making-baseless-attacks-against-the-dap-including-its-eight-allegations-about-the-%e2%80%98oppression%e2%80%99-and-%e2%80%98persecution%e2%80%99-o/;
https://bibliotheca.limkitsiang.com/1992/02/26/the-eight-mca-allegations-of-the-%e2%80%98oppression%e2%80%99-and-%e2%80%98persecution%e2%80%99-of-the-chinese-in-kelantan-have-become-the-eight-big-%e2%80%98condemnations%e2%80%99-of-the-mca-national/;
https://bibliotheca.limkitsiang.com/1992/02/23/kit-siang-directs-dap-national-publicity-committee-to-study-and-expose-the-propaganda-and-publicity-techniques-employed-by-the-mca-in-its-%e2%80%98all-out-war%e2%80%99-against-the-dap/;
https://bibliotheca.limkitsiang.com/1992/02/17/islamic-state-and-islamisation-of-non-muslims-in-malaysia-%e2%80%93-an-appeal-and-a-message-by-dap-to-mca-and-gerakan/;
https://bibliotheca.limkitsiang.com/1992/02/17/dap-admits-that-mca-and-gerakan-presently-have-the-most-powerful-propaganda-and-publicity-machinery-in-their-party-history/;
https://bibliotheca.limkitsiang.com/1992/02/15/before-wong-see-wah-and-kang-chin-seng-continue-with-the-mca-and-gerakan-campaign-of-lies-let-them-state-which-of-the-eight-allegations-about-the-%e2%80%98oppression%e2%80%99-and-%e2%80%98persecution/;
https://bibliotheca.limkitsiang.com/1992/02/09/call-mca-and-gerakan-ministers-and-leaders-to-publicly-apologise-for-conducting-their-campaign-of-lies-in-the-past-few-months-about-the-oppression-and-persecution-of-the-chinese-in-kelantan-which-rank/;
https://bibliotheca.limkitsiang.com/1992/02/08/kit-siang-faxes-formal-proposal-to-liong-sik-and-keng-yaik-on-a-three-lim-%e2%80%98year-of-the-monkey%e2%80%99-declaration-on-islamic-state-and-islamisation-measures/;
https://bibliotheca.limkitsiang.com/1992/02/07/dap-will-condemn-pas-kelantan-state-government-if-liong-sik-or-keng-yaik-can-prove-the-truth-of-anyone-of-the-eight-measures-of-oppression-and-persecution-of-the-chinese-in-kelantan/;
https://bibliotheca.limkitsiang.com/1992/02/05/it-is-lim-keng-yaik-who-has-%e2%80%98gone-into-fire-and-entered-evil%e2%80%99-when-gerakan-wants-the-chinese-outside-kelantan-to-believe-in-the-eight-allegations-of-%e2%80%98oppression%e2%80%99-and/;
https://bibliotheca.limkitsiang.com/1992/02/02/kit-siang-proposes-a-three-lim-%e2%80%98year-of-the-monkey%e2%80%99-declaration-on-islamic-state-and-islamisation-measures/</t>
  </si>
  <si>
    <t>Chinese press disrupting social harmony</t>
  </si>
  <si>
    <t>https://bibliotheca.limkitsiang.com/1992/01/23/mca-ministers-have-misled-the-cabinet-into-believing-that-the-chinese-press-had-abuses-the-freedom-of-the-press-and-%e2%80%98played-up-minor-issues-to-disrupt-harmony-between-the-people-and-government/</t>
  </si>
  <si>
    <t>MCA criticism against unity supporting measures x2</t>
  </si>
  <si>
    <t>https://bibliotheca.limkitsiang.com/1992/01/20/mca-leadership-has-launched-the-second-phase-of-its-%e2%80%98all-out-war%e2%80%99-against-the-dap-after-its-first-phase-had-collapsed-ignominiously-within-two-months/;      
https://bibliotheca.limkitsiang.com/1992/02/19/ting-chew-peh%e2%80%99s-reaction-to-ghafar%e2%80%99s-statement-shows-that-the-mca-has-become-a-fully-marginalized-and-parasitical-party-in-barisan-nasional/</t>
  </si>
  <si>
    <t>Bumiputera discrimination x3</t>
  </si>
  <si>
    <t>https://bibliotheca.limkitsiang.com/1992/01/19/if-dap-had-not-been-around-for-the-past-25-years-lim-geok-chan-would-have-been-very-right-to-ask-%e2%80%9cwhat-is-there-left-for-the-chinese-to-be-sold-out%e2%80%9d/;
https://bibliotheca.limkitsiang.com/1992/03/22/dap-calls-on-anwar-ibrahim-to-uphold-vision-2020-by-extending-the-500-million-revolving-fund-for-investments-to-all-the-142000-hard-core-poor-households-and-not-just-to-100000-hard-core-poor-bumipu/;
https://bibliotheca.limkitsiang.com/1992/03/22/anwar-should-understand-that-no-malaysian-is-against-development-which-should-be-removed-from-partisan-politics-and-be-regarded-as-the-fundamental-right-of-every-malaysian-regardless-of-his-politica/</t>
  </si>
  <si>
    <t>Non-bumiputeras get things worse than foreigners</t>
  </si>
  <si>
    <t>https://bibliotheca.limkitsiang.com/1992/01/11/there-are-not-just-two-but-three-separate-economies-in-malaysia-bumiputera-non-bumiputera-and-foreign/</t>
  </si>
  <si>
    <t>Future for Malaysian Chinese in unified Malaysia</t>
  </si>
  <si>
    <t>https://bibliotheca.limkitsiang.com/1992/02/02/malaysian-chinese-can-look-forward-to-the-challenges-of-the-1990s-with-confidence-and-optimism-if-they-can-stand-firm-by-their-rights-and-the-principles-of-democratic-freedom-equality-and-justice/</t>
  </si>
  <si>
    <t>New identity cards and proving citizenship x4</t>
  </si>
  <si>
    <t>https://bibliotheca.limkitsiang.com/1992/03/28/dap-opposes-another-article-30-citizenship-verfication-exercise-and-calls-on-the-government-to-automatlcally-issue-new-identity-card-to-all-article-30-citizens-in-view-of-the-1970-verification-exercis/;
https://bibliotheca.limkitsiang.com/1992/03/27/call-on-mca-gerakan-and-mic-ministers-to-ask-for-a-cabinet-decision-next-wednesday-that-in-the-change-to-new-identity-cards-no-citizen-will-be-reduced-to-a-red-identity-card-status-because-of-spelli/;
https://bibliotheca.limkitsiang.com/1992/03/26/can-national-registration-department-give-an-assurance-that-no-blue-identity-card-holder-applying-for-new-identity-card-would-be-threatened-with-loss-of-citizen%c2%acship-because-of-spelling-or-cleric/;
https://bibliotheca.limkitsiang.com/1992/03/24/call-on-cabinet-to-issue-a-directive-that-all-blue-identity-card-holders-will-be-issued-with-new-identity-cards-without-threat-of-being-turned-into-red-identity-card-holders-because-of-spelling-or-cle/</t>
  </si>
  <si>
    <t>Illegal immigrant crime wave x2</t>
  </si>
  <si>
    <t>https://bibliotheca.limkitsiang.com/1992/12/14/dap-calls-on-the-penang-state-government-to-immediately-establish-a-special-commission-to-re-house-the-150000-people-in-rent-controlled-premises-in-penang-to-prepare-for-the-repeal-of-the-rent-contro/;
https://bibliotheca.limkitsiang.com/1992/12/04/kit-siang-commends-the-penang-police-for-its-swift-and-successful-action-in-apprehending-the-three-indonesian-immigrants-who-had-been-responsible-for-a-spate-of-burglaries-including-gang-rape-in-pen/</t>
  </si>
  <si>
    <t>Identity card syndiate</t>
  </si>
  <si>
    <t>https://bibliotheca.limkitsiang.com/1993/03/30/national-registration-department-director-general-not-aware-of-a-syndicate-supplying-new-hi-tech-identity-cards-to-foreigners-in-additional-proof-of-a-serious-disease-afflicting-the-public-service/</t>
  </si>
  <si>
    <t>Language rights of non-Malays x4</t>
  </si>
  <si>
    <t>https://bibliotheca.limkitsiang.com/1993/03/17/mca-ministers-commended-for-not-following-the-example-of-the-gerakan-leadership-in-unilaterally-renouncing-the-entrenched-constitutional-status-of-mother-tongue-languages-and-citizenship-rights-of-non/;
https://bibliotheca.limkitsiang.com/1993/03/16/gerakan-is-getting-as-panicky-as-mca-over-the-erosion-of-umno%e2%80%99s-malay-power-base/;
https://bibliotheca.limkitsiang.com/1993/03/11/most-shocking-that-tsu-koon-supports-the-gerakan-stand-in-parliament-that-constitutional-guarantees-on-mother-tongue-languages-and-citizenship-rights-of-non-malays-are-not-entrenched-constitutional-cl/;
https://bibliotheca.limkitsiang.com/1993/03/10/dap-calls-on-the-government-to-repeal-all-repressive-laws-which-has-created-a-culture-of-fear-among-the-people-and-stunted-the-growth-of-a-full-democracy-in-malaysia/</t>
  </si>
  <si>
    <t>Recognise taiwan degrees x5</t>
  </si>
  <si>
    <t>https://bibliotheca.limkitsiang.com/1993/03/10/dap-calls-on-the-govern;
https://bibliotheca.limkitsiang.com/1993/04/30/dap-supports-mahathir%e2%80%99s-call-to-make-malaysia-the-centre-for-higher-education-in-south-east-asia/ment-to-repeal-all-repressive-laws-which-has-created-a-culture-of-fear-among-the-people-and-stunted-the-growth-of-a-full-democracy-in-malaysia/;
https://bibliotheca.limkitsiang.com/1993/04/01/is-mahathir%e2%80%99s-statement-on-recognition-of-taiwan-degrees-and-qualifications-a-new-government-policy-or-a-diplomatic-language-for-its-past-and-present-stand/;
https://bibliotheca.limkitsiang.com/1993/07/23/is-the-government-announcement-of-total-recognition-or-taiwan-medical-degrees-a-genuine-recognition-or-just-a-political-gimmick/;
https://bibliotheca.limkitsiang.com/1993/07/05/dap-calls-for-full-government-recognition-of-taiwan-medical-and-dental-degrees-which-are-of-international-repute/</t>
  </si>
  <si>
    <t>Foreign doctor exemption from compulsory public service discrimantory</t>
  </si>
  <si>
    <t>https://bibliotheca.limkitsiang.com/1993/04/08/cabinet-decision-to-exempt-foreign-doctors-working-in-the-private-sector-from-the-three-year-compulsory-service-with-government-hospitals-a-gross-discrimination-against-malaysian-doctors-and-should-be/</t>
  </si>
  <si>
    <t>More liberal citizenship policy</t>
  </si>
  <si>
    <t>https://bibliotheca.limkitsiang.com/1993/04/07/call-on-cabinet-to-adopt-a-liberal-citizenship-policy-to-grant-citizenship-to-all-local-born-red-identity-card-holders-who-are-above-18-years-of-age/</t>
  </si>
  <si>
    <t>Kelantan alcohol ban x6</t>
  </si>
  <si>
    <t>https://bibliotheca.limkitsiang.com/1993/06/22/pas-leaders-should-realise-the-grave-political-consequences-if-pas-led-kelantan-state-government-goes-ahead-with-its-ban-on-public-sale-and-consumption-of-alcohol-affecting-non-muslims-on-july-2/;
https://bibliotheca.limkitsiang.com/1993/06/20/pas-will-forfeit-all-political-support-and-sympathy-from-the-chinese-and-non-muslims-in-malaysia-if-it-disregards-non-muslim-views-and-sensitivities-and-infringes-on-the-non-muslim-way-of-life-with-it/;
https://bibliotheca.limkitsiang.com/1993/06/18/kelantan-mentri-besar-nik-aziz-should-remember-his-undertaking-to-dap-leaders-and-ensure-that-status-quo-on-the-public-sale-and-consumption-of-liquor-concerning-non-muslims-in-kelantan-is-maintained-a/;
https://bibliotheca.limkitsiang.com/1993/07/07/liong-sik-should-reconsider-invitation-to-%e2%80%98three-lim%e2%80%99s-beer-drinking-session-in-kota-bahru-as-mca-leaders-should-not-ask-the-people-of-kelantan-to-drink-beer-publicly-when-the-mca-pres/;
https://bibliotheca.limkitsiang.com/1993/07/06/kit-siang-proposes-four-dates-for-the-%e2%80%98three-lim%e2%80%99-beer-session-in-kota-bahru/;
https://bibliotheca.limkitsiang.com/1993/07/05/kit-siang-renews-invitation-to-ling-sik-and-keng-yaik-for-a-trip-to-kota-bahru-for-a-public-beer/</t>
  </si>
  <si>
    <t>Simple majority constitutional change and nation building consequences</t>
  </si>
  <si>
    <t>https://bibliotheca.limkitsiang.com/1993/06/15/speaker%e2%80%99s-suggestion-that-constitutional-amendments-should-require-only-a-simple-majority-will-be-a-political-disaster-of-the-first-order-if-implemented/</t>
  </si>
  <si>
    <t>Reverse brain drain policy</t>
  </si>
  <si>
    <t>https://bibliotheca.limkitsiang.com/1993/06/08/government%e2%80%99s-acceptance-of-dap-proposal-for-a-reverse-braindrain%e2%80%99-policy-to-encourage-return-of-malaysian-professionals-overseas-to-serve-in-malaysia%e2%80%99s-reconstruction-most-welc/</t>
  </si>
  <si>
    <t>Chinese language and education issues x2</t>
  </si>
  <si>
    <t>https://bibliotheca.limkitsiang.com/1993/06/06/dap-proposes-the-establishment-of-a-cabinet-committee-to-re-evaluate-the-position-of-chinese-language-in-malaysia-in-keeping-with-vision-2020-and-its-growing-and-increasing-international-importance/;
https://bibliotheca.limkitsiang.com/1993/06/02/dap-supports-sim-moh-yee%E2%80%99s-proposal-that-the-government-re-evaluate-the-position-of-chinese-language-in-the-country-in-view-of-its-greater-international-importance/</t>
  </si>
  <si>
    <t>Opposed to Islamic state x2</t>
  </si>
  <si>
    <t>https://bibliotheca.limkitsiang.com/1993/06/02/dap-reiterates-that-it-remains-unswervingly-committed-to-malaysia-as-a-democratic-secular-state-and-will-not-compromise-in-its-opposition-to-any-attempt-to-create-an-islamic-state-in-malaysia/; 
https://bibliotheca.limkitsiang.com/1993/08/06/kit-siang-will-explain-dap-stand-on-the-ghafar-anwar-umno-%e2%80%98battle-of-the-decade%e2%80%99-at-the-penang-dap-ceramah-at-penang-chinese-town-hall-tomorrow-night/</t>
  </si>
  <si>
    <t>Bukit China racial polarisation</t>
  </si>
  <si>
    <t>https://bibliotheca.limkitsiang.com/1993/07/31/dap-has-already-sent-a-bankdraft-for-rm3339544-to-cheng-hoon-teng-for-the-beautification-of-bukit-china/</t>
  </si>
  <si>
    <t>Non-ethnic development and education policy</t>
  </si>
  <si>
    <t>https://bibliotheca.limkitsiang.com/1993/08/22/dap-calls-on-the-cabinet-to-seek-the-extradition-of-lorrain-osman-to-malaysia-to-stand-trial-for-corruption-in-connection-with-the-rm2-5-billion-bmf-scandal/</t>
  </si>
  <si>
    <t>Multiracial</t>
  </si>
  <si>
    <t>https://bibliotheca.limkitsiang.com/1993/08/19/selangor-mentri-besar-setting-a-bad-example-in-interfering-and-stopping-the-construction-of-a-cathedral-in-shah-alam/</t>
  </si>
  <si>
    <t>Illegal immgrants in Sabah x2</t>
  </si>
  <si>
    <t>https://bibliotheca.limkitsiang.com/1994/02/14/anwar%e2%80%99s-statement-that-sabahans-should-not-%e2%80%98sacrifice-their-honour-for-pocket-money%e2%80%99-most-incredible-when-it-is-the-barisan-nasional%e2%80%99-which-%e2%80%98is-most-guilty-of/;
https://bibliotheca.limkitsiang.com/1994/04/13/dap-calls-for-abolition-of-annual-licensing-of-press-law-to-allow-the-growth-of-the-free-independent-and-responsible-press-in-malaysia/</t>
  </si>
  <si>
    <t>Border Control / Integration</t>
  </si>
  <si>
    <t xml:space="preserve">CNY celebration curbs and multiracial </t>
  </si>
  <si>
    <t>https://bibliotheca.limkitsiang.com/1994/02/12/dap-deplores-kota-baru-municipal-council-action-which-tried-to-prevent-the-chinese-community-from-celebrating-the-chinese-new-year-at-the-kelantan-chinese-chamber-of-commerce/</t>
  </si>
  <si>
    <t>Aspire to major liberalisation of national policies x2</t>
  </si>
  <si>
    <t>https://bibliotheca.limkitsiang.com/1994/02/08/malaysian-chinese-should-aspire-and-strive-for-%e2%80%98major-liberalisation%e2%80%99-of-national-policies-and-not-just-%e2%80%98minor-liberalisation%e2%80%99/'
https://bibliotheca.limkitsiang.com/1994/02/03/mca-leaders-most-disappointing-for-they-dare-not-even-ask-the-prime-minister-for-the-rotation-of-the-senior-cabinet-positions-of-finance-home-affairs-education-international-trade-defence-and-even/</t>
  </si>
  <si>
    <t>Community chief rotations x2</t>
  </si>
  <si>
    <t>https://bibliotheca.limkitsiang.com/1994/02/02/dap-welcomes-the-proposal-that-the-sabah-chief-ministership-be-rotated-among-the-three-major-communities-and-calls-for-this-policy-to-be-reflected-in-the-federal-and-all-other-state-barisan-nasional-s/;
https://bibliotheca.limkitsiang.com/1994/03/20/there-is-no-certainty-that-the-barisan-nasional-would-keep-its-election-promise-to-rotate-the-post-of-sabah-chief-minister-among-the-three-communities/</t>
  </si>
  <si>
    <t>Liberalisation of university promotions/appointments x2</t>
  </si>
  <si>
    <t>https://bibliotheca.limkitsiang.com/1994/03/06/dap-wants-%e2%80%98major-liberalisation%e2%80%99-which-will-recognise-merit-as-the-basis-for-appointment-and-promotion-for-government-and-quasi-government-positions/;
https://bibliotheca.limkitsiang.com/1994/05/30/why-still-no-non-malays-appointed-as-vice-chancellors-of-malaysian-universities/</t>
  </si>
  <si>
    <t>Opposed to hudud laws/Islamic x4</t>
  </si>
  <si>
    <t>https://bibliotheca.limkitsiang.com/1994/03/04/mahathir-should-declare-that-the-federal-government-opposes-the-pas-kelantan-state-hudud-laws-because-they-are-inappropriate-for-a-multi-racial-and-multi-religious-malaysia-rather-than-they-are-not-is/;
https://bibliotheca.limkitsiang.com/1994/05/27/dap-calls-for-a-national-conference-on-the-repeal-of-isa-and-the-abolition-of-undemocratic-laws-in-malaysia/;
https://bibliotheca.limkitsiang.com/1994/05/17/dap-calls-on-pas-to-respect-the-multi-racial-and-multi-religious-character-of-malaysia-and-to-drop-its-proposal-to-introduce-hukum-hudud-laws/;
https://bibliotheca.limkitsiang.com/1994/10/02/the-bar-council-must-declare-its-stand-whether-it-supports-the-hudud-law-of-the-pas-kelantan-state-government-and-the-establishment-of-an-islamic-state-in-malaysia/</t>
  </si>
  <si>
    <t>Indiscriminant arrest of 1200 Filipino maids</t>
  </si>
  <si>
    <t>https://bibliotheca.limkitsiang.com/1994/04/02/why-has-the-minister-for-national-unity-and-community-development-datuk-napsiah-omar-been-silent-in-the-past-week-on-the-indiscriminate-arrest-of-1200-filipino-maids-outside-st-john%e2%80%99s-cath/</t>
  </si>
  <si>
    <t>Malaysian Malaysia, multiracial x11</t>
  </si>
  <si>
    <t>https://bibliotheca.limkitsiang.com/1994/05/28/i-will-soon-be-fighting-in-the-seventh-general-elections-election-fever-is-mounting-in-the-country-with-all-political-parties-expecting-early-general-elections/;
https://bibliotheca.limkitsiang.com/1994/05/23/penang-will-he-the-%e2%80%98engine-head%e2%80%99-in-the-campaign-in-the-next-general-elections-for-a-full-liberali-sation-of-nation-building-policies-to-give-every-malaysian-an-equal-place-under-the-m/;
https://bibliotheca.limkitsiang.com/1994/05/18/i-was-first-detained-under-the-isa-at-the-international-airport-exactly-25-years-ago/;
https://bibliotheca.limkitsiang.com/1994/05/07/dap-vision-2001-in-the-seremban-by-election-in-1983-had-been-a-forerunner-of-vision-2020-by-a-decade/;
https://bibliotheca.limkitsiang.com/1994/05/01/if-keng-yaik-dare-not-support-dap%e2%80%99s-call-for-major-liberalisation-of-barisan-nasional-policies-to-give-every-malaysian-an-equal-place-under-the-malaysian-sun-he-should-%e2%80%98shut-up/;
https://bibliotheca.limkitsiang.com/1994/06/12/the-limited-and-minor-liberalisation-in-education-and-economic-measures-are-the-fruits-of-the-daps-political-struggle-and-sacrifices-from-the-sixties-to-the-eighties-and-the-dap-must-now-prepare-fo/;
https://bibliotheca.limkitsiang.com/1994/06/02/i-have-never-claimed-myself-be-saviour-of-the-chinese-and-i-will-never-claim-to-be-saviour-of-the-malays-or-anyones-saviour/;
https://bibliotheca.limkitsiang.com/1994/08/28/rahim-tamby-cik-liong-sik-and-s-samy-vellu-are-the-products-and-symbols-of-20-years-of-barisan-nasional-rule-in-malaysia-%e2%80%93-making-mockery-of-the-principles-of-accountability-integrity-and-mo/;
https://bibliotheca.limkitsiang.com/1994/10/21/if-in-malaysia-we-are-a11-one-family-then-mca-and-gerakan-should-not-be-in-government-but-not-in-power-but-should-be-in-government-and-in-power/; 
https://bibliotheca.limkitsiang.com/1994/10/20/mca-and-gerakan-should-not-be-the-convicts-of-history-in-opposing-full-liberalisationof-nation-building-palicies-to-achieve-a-malaysian-malaysia-and-give-meaning-to-anwars-favourite-saying/;
https://bibliotheca.limkitsiang.com/1994/11/15/dap-pays-tribute-to-dr-chen-man-hin-as-the-marathon-runner%e2%80%99-in-the-last-three-decades-for-a-malaysian-malaysia-where-there-is-justice-equality-and-freedom-for-all-malaysians/</t>
  </si>
  <si>
    <t>Lim's personal devotion to multiracial Malayisan Malaysia x3</t>
  </si>
  <si>
    <t>https://bibliotheca.limkitsiang.com/1994/06/30/i-have-no-regrets-in-devoting-28-years-of-my-life-to-the-dap-political-ideals-of-a-malaysian-malaysia/;
https://bibliotheca.limkitsiang.com/1994/08/15/dap-declares-that-it-does-not-oppose-and-will-not-sabotage-mca-efforts-to-raise-funds-for-chinese-independent-secondary-schools-but-want-mca-to-account-for-every-sen-of-its-donations-and-hand-all-dona/;
https://bibliotheca.limkitsiang.com/1994/08/15/dap-pledges-that-a-dap-penang-state-government-will-defend-the-rights-and-promote-the-interests-of-the-penang-malays-as-dap-wants-to-get-malay-support-to-be-re-elected-and-not-be-a-mere-a-one-term-pen/</t>
  </si>
  <si>
    <t>Appointment of an expatriate TAFE prinicipal</t>
  </si>
  <si>
    <t>https://bibliotheca.limkitsiang.com/1994/06/30/i-give-dr-gordon-nendick-24-hours-to-produce-proof-that-he-had-the-support-and-patronage-of-dr-mahathir-to-displace-a-malaysian-to-become-tape-college-seremban-principal-without-the-approval-or-know/</t>
  </si>
  <si>
    <t>Various of the above integration issues</t>
  </si>
  <si>
    <t>https://bibliotheca.limkitsiang.com/1994/06/19/dap-to-use-its-own-manifesto-in-next-general-elections-and-would-propose-a-loosened-gagasan-rakyat/</t>
  </si>
  <si>
    <t>Multiple languages of instruction x2</t>
  </si>
  <si>
    <t>https://bibliotheca.limkitsiang.com/1994/06/18/mca-and-mca-youth-should-declare-whether-they-continue-to-oppose-the-use-of-chinese-as-a-medium-of-instruction-at-the-tertiary-level-in-malaysia/;
https://bibliotheca.limkitsiang.com/1994/12/07/dap-calls-for-a-new-private-universities-act-to-permit-not-only-english-but-all-other-mother-tongue-languages-to-become-medium-of-instruction-in-institutions-of-higher-learning/</t>
  </si>
  <si>
    <t>Chinese school funding as part of national policy - explicit multiracial links x2</t>
  </si>
  <si>
    <t>https://bibliotheca.limkitsiang.com/1994/06/08/penang-with-the-sole-chinese-chief-minister-should-set-the-example-for-other-state-governments-in-providing-regular-financial-support-to-chinese-independent-secondary-schools/;
https://bibliotheca.limkitsiang.com/1994/11/13/as-cabinet-minister-keng-yaik-should-not-make-statements-to-catch-newspaper-headlines-when-they-are-not-part-of-government-policy/</t>
  </si>
  <si>
    <t>Big liberalisation' and multiracial nation-building x12</t>
  </si>
  <si>
    <t>https://bibliotheca.limkitsiang.com/1994/07/19/dap%e2%80%99s-eight-point-democratisation-in-our-major-theme-in-the-next-general-elections-calling-for-%e2%80%98big-liberalisation%e2%80%99-in-nation-building-policies-to-give-every-malaysian-regardle/;
https://bibliotheca.limkitsiang.com/1994/07/17/dap-central-executive-committee-at-its-meeting-tomorrow-to-discuss-the-dap-manifesto-for-the-next-general-elections/;
https://bibliotheca.limkitsiang.com/1994/07/13/call-on-all-60-chinese-independent-secondary-schools-to-apply-to-government-for-standing-automatic-tax-exemption-for-all-donations-to-chinese-independent-secondary-schools/;
https://bibliotheca.limkitsiang.com/1994/07/12/dap-will-propose-at-the-next-gagasan-rakyat-meeting-that-the-component-parties-%e2%80%98reduce-to-their-individual-selves%e2%80%99-to-fight-the-next-general-elections/;
https://bibliotheca.limkitsiang.com/1994/07/10/the-three-possible-general-elections-dates-are-october-this-year-january-or-april-next-year/;
https://bibliotheca.limkitsiang.com/1994/08/21/the-great-paradox-for-the-dap-in-the-next-general-elections-%e2%80%93-to-stive-for-a-big-breakthrough-while-fully-conscious-the-dap-faces-the-most-difficult-and-uphill-battle-in-the-next-polls-without/;
https://bibliotheca.limkitsiang.com/1994/08/19/dap%e2%80%99s-pull-out-from-the-necc-in-1989-and-the-dap%e2%80%99s-second-consecutive-general-elections-victory-in-the-urban-areas-in-the-1990-general-elections-were-two-important-factors-resulting-in/;
https://bibliotheca.limkitsiang.com/1994/08/05/liong-sik-is-not-qualified-to-comment-on-my-political-future-as-he-is-the-worst-mca-president-in-history/;
https://bibliotheca.limkitsiang.com/1994/09/28/dap%e2%80%99s-objective-in-the-nest-general-election-to-transform-the-%e2%80%98little-liberalisation%e2%80%99-of-the-last-three-years-into-%e2%80%98big-liberalisation%e2%80%99-is-the-third-phase-of-th/;
https://bibliotheca.limkitsiang.com/1994/09/27/mca-and-gerakan-leaders-should-make-clear-whether-chinese-primary-schools-could-be-%e2%80%98converted%e2%80%99-into-national-primary-schools-and-the-private-colleges-operating-twinning-programmes-clos/;
https://bibliotheca.limkitsiang.com/1994/09/26/malaysian-chinese-accept-and-support-the-%e2%80%98little-liberalisation%e2%80%99-of-the-past-three-years-but-want-the-government-to-know-that-they-are-not-enough-as-they-want-%e2%80%98big-liberalisati/;
https://bibliotheca.limkitsiang.com/1994/09/04/%e2%80%98tanjong-3%e2%80%99-the-%e2%80%98engine-head%e2%80%99-of-the-great-battle-for-%e2%80%98big-liberalisation%e2%80%99-in-malaysia-so-that-all-malavsians-are-truly-%e2%80%98all-in-one-family/</t>
  </si>
  <si>
    <t>Merdeka university allowed now that foreign universities are?</t>
  </si>
  <si>
    <t>https://bibliotheca.limkitsiang.com/1994/08/20/call-on-mca-ministers-to-explain-whether-the-new-private-universities-bill-would-allow-the-establishment-of-merkeka-university-or-the-revival-of-nanyang-university-in-malaysia/</t>
  </si>
  <si>
    <t>Democratisation/Full liberalisation for Malaysian Malaysia x13</t>
  </si>
  <si>
    <t>https://bibliotheca.limkitsiang.com/1994/10/31/a-well-crafted-budget-for-the-general-elections-which-glossed-over-fundamental-problems-of-economic-injustice-unaccountability-abuses-of-power-and-corruption/; 
https://bibliotheca.limkitsiang.com/1994/10/24/the-minor-liberalisation-of-the-past-three-years-was-made-possible-because-the-dap-created-history-in-the-1990-general-elections-by-smashing-the-pendulum-theory/;
https://bibliotheca.limkitsiang.com/1994/10/23/kerk-choo-ting-kang-chin-seng-and-koh-tsu-koon-are-the-new-political-desperadoes-of-the-barisan-nasional-who-are-resorting-to-the-politics-of-to-make-the-people-abandon-their-struggle-for-a-malaysia/;
https://bibliotheca.limkitsiang.com/1994/10/18/dap-to-launch-a-nation-wide-campaign-to-spread-the-message-of-full-liberalisation-to-achieve-it-malaysian-malaysia-to-all-parts-of-the-country-tor-the-next-three-months/;
https://bibliotheca.limkitsiang.com/1994/10/17/chew-peh-and-other-mca-ministers-are-getting-hysterical-because-the-general-elections-which-they-had-been-waiting-for-since-last-year-had-yet-been/;
https://bibliotheca.limkitsiang.com/1994/10/10/umno-supreme-council-meeting-on-wednesday-night-will-be-the-focus-of-attention-as-indicating-whether-parliament-will-be-dissolved-in-a-matter-of-days/;
https://bibliotheca.limkitsiang.com/1994/10/09/dap-to-launch-a-nation-wide-campaign-to-explain-its-call-for-full-liberalisation-of-nation-building-policies-to-give-every-malaysian-an-equal-place-under-the-malaysian-sun/;
https://bibliotheca.limkitsiang.com/1994/10/04/dap-to-organize-a-national-conference-on-%e2%80%98full-liberalisation%e2%80%99-and-is-prepared-to-invite-mahathir-answar-ibrahim-ling-liong-sik-and-lim-keng-tail-to-participate-together-with-opposit/;
https://bibliotheca.limkitsiang.com/1994/10/03/dap-invites-gerakan-and-mca-to-join-the-dap-in-the-struggle-for-full-liberalisation-of-nation-building-policies-and-to-achieve-the-ten-democratisations-to-give-every-malaysian-an-equal-place-under/;
https://bibliotheca.limkitsiang.com/1994/10/02/dap-will-issue-declarations-on-its-nation-building-policies-including-a-charter-on-mother-tongue-education-during-the-10-day-%e2%80%98tanjong-3%e2%80%99-marathon-thousand-people-dinner-in-penang-thi/;
https://bibliotheca.limkitsiang.com/1994/11/19/full-liberalisation-should-be-the-foremost-and-primary-issue-in-the-next-general-elections/;
https://bibliotheca.limkitsiang.com/1994/12/31/five-wishes-for-1995/;
https://bibliotheca.limkitsiang.com/1994/12/10/malaysia-today-would-be-a-very-different-country-if-there-had-been-n%e2%80%99-dap-in-the-past-28-years/</t>
  </si>
  <si>
    <t>Cultural democracy vs assimilation</t>
  </si>
  <si>
    <t>https://bibliotheca.limkitsiang.com/1994/10/05/dap-unfurled-the-banner-of-cultural-democracy-challenge-the-gerakan-cultural-policy-of-assimilation-and-subservience-is-far-back-as-26-years-ago-in-the-great-dap-gerakan-cultural-debate-in-1968/</t>
  </si>
  <si>
    <t>Urgent need for interreligious dialogue</t>
  </si>
  <si>
    <t>https://bibliotheca.limkitsiang.com/1994/11/21/the-%e2%80%98saturation%e2%80%99-television-coverage-of-umno-general-assembly-is-not-only-a-gross-abuse-of-government-power-but-an-insult-and-contempt-of-parliament-which-should-be-the-highest-politic/</t>
  </si>
  <si>
    <t>Full liberalisation/multiracial x8</t>
  </si>
  <si>
    <t>https://bibliotheca.limkitsiang.com/1995/01/29/dap-calls-for-full-liberalisation-on-the-march-towards-a-malaysian-malaysia/;
https://bibliotheca.limkitsiang.com/1995/01/19/challenge-to-barisan-nasional-government-to-hold-a-%e2%80%98free-fair-and-clean%e2%80%99-general-elections-for-people-to-decide-whether-there-is-no-need-for-an-opposition-in-malaysia/;
https://bibliotheca.limkitsiang.com/1995/01/18/anwar-ibrahim-is-inheriting-the-mantle-of-ghazalie-shafie-as-the-barisan-nasional-ideologue-when-he-said-that-the-country-can-do-without-an-opposition/;
https://bibliotheca.limkitsiang.com/1995/02/14/the-next-general-elections-very-important-as-it-would-decide-whether-the-aspirations-of-two-generations-of-malaysians-since-merdeka-for-a-more-just-equal-united-and-democratic-malaysia-could-be-give/;
https://bibliotheca.limkitsiang.com/1995/02/12/the-barisan-nasional-will-be-using-the-chinese-communist-party-return-visit-to-malaysia-next-month-to-win-chinese-voters-in-the-same-way-it-used-the-meeting-of-razak-with-mao-tse-tung-for-the-same-pur/;
https://bibliotheca.limkitsiang.com/1995/02/11/the-barisan-nasional-will-be-playing-the-chinese-and-the-china-cards-as-the-main-draws-for-the-chinese-electorate-in-the-next-general-elections/;
https://bibliotheca.limkitsiang.com/1995/02/11/the-biggest-challenge-for-the-dap-in-the-next-general-elections-is-to-ensure-that-malaysians-do-not-forget-the-lessons-of-recent-history/;
https://bibliotheca.limkitsiang.com/1995/10/13/negri-sembilan-dap-leaders-members-and-branches-have-resolved-to-make-a-new-start-to-re-establish-the-states-political-leadership-and-influence-in-the-national-struggle-for-full-liberalisation-ada/</t>
  </si>
  <si>
    <t>Against islamisation x2</t>
  </si>
  <si>
    <t>https://bibliotheca.limkitsiang.com/1995/01/28/i-must-apologise-to-the-gerakan-and-mca-leaders-for-spoiling-their-chinese-new-year-because-of-the-dap%e2%80%99s-withdrawal-from-gagasan-rakyat/;
https://bibliotheca.limkitsiang.com/1995/01/27/dap%e2%80%99s-withdrawal-from-the-gagasan-rakyat-has-confused-upset-and-even-panicked-some-barisan-nasional-leaders/</t>
  </si>
  <si>
    <t>Govt comments harmful to multiracial Malaysia x4</t>
  </si>
  <si>
    <t>https://bibliotheca.limkitsiang.com/1995/01/24/dap-has-referred-to-our-lawyers-anwar-ibrahim%e2%80%99s-speech-in-kangar-on-sunday-and-the-utusan-malaysia-and-utusan-melayu-editorials-today-which-are-not-only-most-seditious-and-inflammatory-but-als/;
https://bibliotheca.limkitsiang.com/1995/02/26/the-next-general-elections-very-important-as-it-would-decide-whether-the-aspirations-of-two-generations-of-malaysians-since-merdeka-for-a-more-just-equal-united-and-democratic-malaysia-could-be-give-2/;
https://bibliotheca.limkitsiang.com/1995/02/18/if-in-the-next-general-elections-there-is-s-20000-vote-swing-around-from-the-dap-to-the-barisan-nasional-in-dap-held-parliamentary-constituencies-as-happened-in-the-1982-general-elections-then-ther/;
https://bibliotheca.limkitsiang.com/1995/02/05/anwar-commended-for-his-advice-which-he-should-himself-follow-that-differences-in-opinions-and-political-affiliations-should-not-be-the-basis-for-anyone-to-hurl-abuses-and-make-false-accusations/</t>
  </si>
  <si>
    <t>Maltreament of illegal migrants in detention centres, including 46 deaths x14</t>
  </si>
  <si>
    <t>https://bibliotheca.limkitsiang.com/1995/09/30/police-should-stop-playing-games-with-%e2%80%9csemantics%e2%80%9d-and-demonstrate-to-malaysians-that-it-has-nothing-to-hide-by-stopping-all-examination-of-trene-fernadez-and-announce-its-support-for-a/;
https://bibliotheca.limkitsiang.com/1995/09/29/call-on-all-ngos-in-the-country-endorse-the-call-for-a-royal-commission-of-inquiry-into-police-bias-in-handling-police-investigations-and-to-faster-a-new-police-philosophy-in-keeping-with-a-caring-and/;
https://bibliotheca.limkitsiang.com/1995/09/28/cautious-welcome-for-the-appointment-of-tan-sri-zulkifli-mahmud-as-head-of-the-independent-board-of-visitors-for-the-nine-immigration-detention-camps/;
https://bibliotheca.limkitsiang.com/1995/09/28/call-on-the-igp-tan-sri-rahim-noor-to-rethink-police-philosophy-which-seems-to-deviate-from-being-custodian-of-law-and-order-and-protector-of-the-people-to-become-a-law-unto-itself/;
https://bibliotheca.limkitsiang.com/1995/09/28/yesterday-evening-just-before-i-left-the-dap-hqrs-for-the-subang-international-airport-to-catch-a-flight-to-penang-i-learn-of-the-bukit-aman-police-statement-that-i-have-been-asked-to-give-clarifica/;
https://bibliotheca.limkitsiang.com/1995/09/25/call-on-police-to-withdraw-the-report-against-irene-fernandez-for-criminal-defamation-and-to-cooperate-in-an-independent-inquiry-into-tenaganita-allegations-about-maltreatment-in-immigration-detentito/;
https://bibliotheca.limkitsiang.com/1995/09/23/the-police-should-not-interrogate-irene-fernandez-as-there-should-be-an-independent-inquiry-into-tenaganita%e2%80%99s-allegations-about-maltreatment-in-immigration-detention-camps/;
https://bibliotheca.limkitsiang.com/1995/09/06/government-must-allow-independent-visit-and-inquiry-into-tenaganita-allegation-that-every-month-four-to-five-migrant-workers-from-the-langkap-immigtation-detention-camp-have-been-admitted-to-a-mental/;
https://bibliotheca.limkitsiang.com/1995/10/30/anwar-ibrahim-reiterates-that-his-1996-budget-is-the-latest-series-of-his-budgets-to-create-a-%e2%80%9ccivil-society%e2%80%9d-but-unfortunately-no-one-else-in-the-barisan-nasional-leadership-knows-or/;
https://bibliotheca.limkitsiang.com/1995/10/20/the-government-should-stop-harassing-ngos-and-show-a-constructive-attitude-to-the-positive-role-they-play-in-the-development-of-a-mature-civil-society-by-giving-them-all-possible-assistance-inclu/;
https://bibliotheca.limkitsiang.com/1995/10/10/dap-calls-for-reconstitution-of-the-independent-board-of-visitors-for-the-immigration-detention-centres-to-restore-public-confidence-in-its-independence-impartiality-and-integrity/;
https://bibliotheca.limkitsiang.com/1995/10/08/disappointed-by-the-composition-and-terms-of-reference-of-the-independent-board-of-visitors-for-the-eight-immigration-detention-centres/;
https://bibliotheca.limkitsiang.com/1995/10/07/1995-on-tenaganitas-allegations-of-maltreatment-of-illegal-immigrants/;
https://bibliotheca.limkitsiang.com/1995/11/03/call-on-police-to-respect-the-emergency-of-a-civil-society-and-to-stop-harassing-irene-fernandez-of-tenaganita/</t>
  </si>
  <si>
    <t>Information policy and multicultural nation</t>
  </si>
  <si>
    <t>https://bibliotheca.limkitsiang.com/1995/09/29/there-must-not-only-be-a-new-national-information-policy-but-also-a-new-information-minister-who-understands-the-information-superhighway-and-the-multi-cultural-attributes-of-malayisan-nation/</t>
  </si>
  <si>
    <t>Welcome Mahathir's more multiracial, multicultural approach to nation building but calls for bumiputera abolition x4</t>
  </si>
  <si>
    <t>https://bibliotheca.limkitsiang.com/1995/09/20/open-invitation-to-young-generation-of-malaysians-to-join-and-reform-the-dap-and-bring-in-new-ideas-and-concepts-to-make-the-dap-a-malaysians-party-of-the-21st-century/;
https://bibliotheca.limkitsiang.com/1995/09/15/dap-welcomes-mahathir%e2%80%99s-more-open-and-enlightened-attitude-on-nation-building-in-a-multi-racial-multi-lingual-multi-religious-and-multi-cultural-malaysia-which-vindicates-the-dap-struggle-fo/;
https://bibliotheca.limkitsiang.com/1995/09/10/call-for-the-abolition-of-the-division-of-malaysians-into-bumiputeras-and-non-bumiputeras-to-pavethe-way-for-a-malaysian-civil-society-and-a-bangsa/;
https://bibliotheca.limkitsiang.com/1995/09/06/the-three-barisan-assemblymen-in-the-bagan-constituency-including-two-exco-members-dr-sak-cheng-lum-and-dr-k-rajapathy-should-resign-if-they/</t>
  </si>
  <si>
    <t>Education policy for all races x2</t>
  </si>
  <si>
    <t>https://bibliotheca.limkitsiang.com/1995/10/29/call-on-education-minister-to-learn-more-from-the-divisive-history-of-the-1961-education-act-and-ensure-that-the-new-1995-education-bill-is-accepted-by-all-races-and-language-groups-in-the-country-as/;
https://bibliotheca.limkitsiang.com/1995/10/27/the-education-ministry-proposal-to-make-mandarin-and-tamil-languages-as-part-of-the-primary-school-timetable-is-a-step-in-the-right-direction-in-the-building-of-a-plural-society-but-the-government-sho/</t>
  </si>
  <si>
    <t>TV series ban and multiracial x6</t>
  </si>
  <si>
    <t>https://bibliotheca.limkitsiang.com/1995/10/12/the-lifting-of-the-ban-on-justice-bao-television-series-vindicates-dap-stand-that-such-a-ban-violates-five-important-aspects-of-nation-building/;
https://bibliotheca.limkitsiang.com/1995/10/10/dap-welcomes-the-statement-by-mohamed-rahmat-that-the-information-ministry-could-reconsider-the-tv-ban-on-the-justice-bao-series/;
https://bibliotheca.limkitsiang.com/1995/10/09/advise-to-mohamad-rahmat-and-politicians-not-to-resort-to-the-irresponsible-tactics-of-turning-the-justice-bao-television-series-controversy-into-a-racial-issue-by-claiming-that-others-have-made-it-in/;
https://bibliotheca.limkitsiang.com/1995/10/07/advice-to-liong-sik-to-do-special-homework-in-the-next-three-days-to-present-a-strong-and-irrefutable-case-to-cabinet-for-the-lifting-of-the-ban-on-the-justice-bao-television-series/;
https://bibliotheca.limkitsiang.com/1995/10/06/liong-sik-commended-for-undertaking-to-bring-up-the-ban-on-the-justice-bao-television-series-at-next-cabinet-meeting/;
https://bibliotheca.limkitsiang.com/1995/10/04/the-ban-on-justice-bao-television-series-is-evidence-that-there-is-a-need-for-a-total-shake-up-of-the-information-ministry-as-it-is-not-only-retrogressive-but-a-negative-influence-in-five-important-ar/</t>
  </si>
  <si>
    <t>Mahathir finally accepts multiracial Malaysia - but Malaysian Malaysia battle not over</t>
  </si>
  <si>
    <t>https://www.limkitsiang.com/archive/1997/Jan97/sg210.htm</t>
  </si>
  <si>
    <t>Leverage internet revolution to highlight multiracial/cultural society x2</t>
  </si>
  <si>
    <t>https://www.limkitsiang.com/archive/1997/Mac97/sg321-13.htm;
https://www.limkitsiang.com/archive/1997/May97/sg398.htm</t>
  </si>
  <si>
    <t>Anti-racial election politics x5</t>
  </si>
  <si>
    <t>https://www.limkitsiang.com/archive/1997/May97/sg404.htm;
https://www.limkitsiang.com/archive/1997/May97/sg406.htm;
https://www.limkitsiang.com/archive/1997/May97/sg414.htm;
https://www.limkitsiang.com/archive/1997/May97/sg419.htm;
https://www.limkitsiang.com/archive/1997/May97/sg427.htm</t>
  </si>
  <si>
    <t>Bumiputera rights of East Malaysian natives x3</t>
  </si>
  <si>
    <t>https://www.limkitsiang.com/archive/1997/May97/sg418.htm;
https://www.limkitsiang.com/archive/1997/May97/sg420.htm;
https://www.limkitsiang.com/archive/1997/May97/sg423.htm</t>
  </si>
  <si>
    <t>Extend Islamic civilisation compulsory university course to Islamic and Asian civilisations or abolish the requirement x3</t>
  </si>
  <si>
    <t>https://www.limkitsiang.com/archive/1997/June97/sg504.htm;
https://www.limkitsiang.com/archive/1997/July97/sg532.htm;
https://www.limkitsiang.com/archive/1997/July97/sg534.htm</t>
  </si>
  <si>
    <t>Malaysian Indians, unity and estate worker rights becoming a foreign labour issue</t>
  </si>
  <si>
    <t>https://www.limkitsiang.com/archive/1997/July97/sg524.htm</t>
  </si>
  <si>
    <t>Embrace mother tongue languages</t>
  </si>
  <si>
    <t>https://www.limkitsiang.com/archive/1997/August97/sg583.htm</t>
  </si>
  <si>
    <t>Observer for migrant advocate's trial</t>
  </si>
  <si>
    <t>https://www.limkitsiang.com/archive/1997/Oct97/sg654.htm</t>
  </si>
  <si>
    <t>Still fighting for full liberalisation of multiracial/multicultural nation x3</t>
  </si>
  <si>
    <t>https://www.limkitsiang.com/archive/1997/Oct97/sg670.htm;
https://www.limkitsiang.com/archive/1997/Oct97/sg687.htm;
https://www.limkitsiang.com/archive/1997/Nov97/sg719.htm</t>
  </si>
  <si>
    <t>Land titles for Orang Asli</t>
  </si>
  <si>
    <t>https://www.limkitsiang.com/archive/1997/Dec97/sg792.htm</t>
  </si>
  <si>
    <t>Remove all forms of discrimination</t>
  </si>
  <si>
    <t>https://www.limkitsiang.com/archive/1997/Dec97/sg812.htm</t>
  </si>
  <si>
    <t>National Higher Education Fund limited to bumiputera students x2</t>
  </si>
  <si>
    <t>https://www.limkitsiang.com/archive/1997/Dec97/sg820.htm;
https://www.limkitsiang.com/archive/1997/Dec97/sg823.htm</t>
  </si>
  <si>
    <t>Remove all forms of discrimination/Bangsa Malaysia concept x2</t>
  </si>
  <si>
    <t>https://www.limkitsiang.com/archive/1998/Jan98/sg831.htm;
https://www.limkitsiang.com/archive/1998/Jan98/sg852.htm</t>
  </si>
  <si>
    <t>National unity to support economic recovery x3</t>
  </si>
  <si>
    <t>https://www.limkitsiang.com/archive/1998/Jan98/sg850.htm;
https://www.limkitsiang.com/archive/1998/Jan98/sg863.htm;
https://www.limkitsiang.com/archive/1998/Jan98/sg894.htm</t>
  </si>
  <si>
    <t>Proposal that foreign workers should be retrenched before Malaysians</t>
  </si>
  <si>
    <t>https://www.limkitsiang.com/archive/1998/Jan98/sg855.htm</t>
  </si>
  <si>
    <t>Abolish bumiputera distinction x3</t>
  </si>
  <si>
    <t>https://www.limkitsiang.com/archive/1998/Feb98/sg926.htm;
https://www.limkitsiang.com/archive/1998/Feb98/sg928.htm;
https://www.limkitsiang.com/archive/1998/Mac98/sg966.htm</t>
  </si>
  <si>
    <t>Stop the repatriation of refugees and address riots in detention centres</t>
  </si>
  <si>
    <t>https://www.limkitsiang.com/archive/1998/Mac98/sg972.htm</t>
  </si>
  <si>
    <t>Concerns over Penang riot blow to racial harmony</t>
  </si>
  <si>
    <t>https://www.limkitsiang.com/archive/1998/Mac98/sg978.htm</t>
  </si>
  <si>
    <t>Rumours about immigrant attacks in Chow Kit over renewal deadline x2</t>
  </si>
  <si>
    <t>https://www.limkitsiang.com/archive/1998/ogos98/sg1212.htm;
https://www.limkitsiang.com/archive/1998/ogos98/sg1214.htm</t>
  </si>
  <si>
    <t xml:space="preserve">Full liberalisation/multiracial </t>
  </si>
  <si>
    <t>https://www.limkitsiang.com/archive/1998/ogos98/sg1221.htm</t>
  </si>
  <si>
    <t>Grant residency to foreign wives of malaysians x2</t>
  </si>
  <si>
    <t>https://www.limkitsiang.com/archive/1999/jan99/sg1440.htm;
https://www.limkitsiang.com/archive/1999/feb99/sg1516.htm</t>
  </si>
  <si>
    <t>Reverse decision to cancel burials in Chinese cemetary</t>
  </si>
  <si>
    <t>https://www.limkitsiang.com/archive/1999/jan99/sg1447.htm</t>
  </si>
  <si>
    <t>Need to cross the race and religious divide</t>
  </si>
  <si>
    <t>https://www.limkitsiang.com/archive/1999/feb99/sg1512.htm</t>
  </si>
  <si>
    <t>Against Islamic state and for multiracial</t>
  </si>
  <si>
    <t>https://www.limkitsiang.com/archive/1999/feb99/sg1576.htm</t>
  </si>
  <si>
    <t>Battle for Malaysian Malaysia II x7</t>
  </si>
  <si>
    <t>https://www.limkitsiang.com/archive/1999/may99/sg1749.htm;
https://www.limkitsiang.com/archive/1999/may99/sg1754.htm;
https://www.limkitsiang.com/archive/1999/may99/sg1755.htm;
https://www.limkitsiang.com/archive/1999/may99/sg1757.htm;
https://www.limkitsiang.com/archive/1999/may99/sg1758.htm;
https://www.limkitsiang.com/archive/1999/sep99/sg1882.htm;
https://www.limkitsiang.com/archive/1999/Nov99/sg2039.htm</t>
  </si>
  <si>
    <t>Non-Malay PM</t>
  </si>
  <si>
    <t>https://www.limkitsiang.com/archive/1999/may99/sg1771.htm</t>
  </si>
  <si>
    <t>Islamic state issue &amp; minority/majority race concept  x15</t>
  </si>
  <si>
    <t>https://www.limkitsiang.com/archive/1999/may99/sg1772.htm;
https://www.limkitsiang.com/archive/1999/may99/sg1775.htm;
https://www.limkitsiang.com/archive/1999/may99/sg1776.htm;
https://www.limkitsiang.com/archive/1999/jun99/sg1789.htm;
https://www.limkitsiang.com/archive/1999/Oct99/sg1967.htm;
https://www.limkitsiang.com/archive/1999/Oct99/sg1984.htm;
https://www.limkitsiang.com/archive/1999/Oct99/sg2014.htm;
https://www.limkitsiang.com/archive/1999/Oct99/sg2025.htm;
https://www.limkitsiang.com/archive/1999/Oct99/sg2028.htm;
https://www.limkitsiang.com/archive/1999/Nov99/sg2087.htm;
https://www.limkitsiang.com/archive/1999/Nov99/sg2118.htm;
https://www.limkitsiang.com/archive/1999/Nov99/sg2120.htm;
https://www.limkitsiang.com/archive/1999/dec99/sg2134.htm;
https://www.limkitsiang.com/archive/1999/dec99/lks0001.htm;
https://www.limkitsiang.com/archive/1999/dec99/lks0002.htm</t>
  </si>
  <si>
    <t>Racial politics x20</t>
  </si>
  <si>
    <t>https://www.limkitsiang.com/archive/1999/aug99/sg1832.htm; 
https://www.limkitsiang.com/archive/1999/aug99/sg1843.htm;
https://www.limkitsiang.com/archive/1999/aug99/sg1844.htm;
https://www.limkitsiang.com/archive/1999/aug99/sg1845.htm;
https://www.limkitsiang.com/archive/1999/sep99/sg1930.htm;
https://www.limkitsiang.com/archive/1999/sep99/sg1935.htm;
https://www.limkitsiang.com/archive/1999/Oct99/sg1962.htm;
https://www.limkitsiang.com/archive/1999/Oct99/sg1964.htm;
https://www.limkitsiang.com/archive/1999/Oct99/sg1982.htm;
https://www.limkitsiang.com/archive/1999/Oct99/sg1989.htm;
https://www.limkitsiang.com/archive/1999/Nov99/sg2059.htm;
https://www.limkitsiang.com/archive/1999/Nov99/sg2062.htm;
https://www.limkitsiang.com/archive/1999/Nov99/sg2063.htm;
https://www.limkitsiang.com/archive/1999/Nov99/sg2075.htm;
https://www.limkitsiang.com/archive/1999/Nov99/sg2086.htm;
https://www.limkitsiang.com/archive/1999/Nov99/sg2089.htm;
https://www.limkitsiang.com/archive/1999/Nov99/sg2090.htm;
https://www.limkitsiang.com/archive/1999/Nov99/sg2106.htm;
https://www.limkitsiang.com/archive/1999/Nov99/sg2124.htm;
https://www.limkitsiang.com/archive/1999/dec99/lks0022.htm</t>
  </si>
  <si>
    <t>Proposed inclusion of religion on identity cards and discrimination x3</t>
  </si>
  <si>
    <t>https://www.limkitsiang.com/archive/1999/Oct99/sg1971.htm;
https://www.limkitsiang.com/archive/1999/Oct99/sg1983.htm;
https://www.limkitsiang.com/archive/1999/Oct99/sg2006.htm</t>
  </si>
  <si>
    <t>Chinese education and multinationalism</t>
  </si>
  <si>
    <t>https://www.limkitsiang.com/archive/1999/Nov99/sg2051.htm</t>
  </si>
  <si>
    <t>Against foreigners doing heritage work</t>
  </si>
  <si>
    <t>https://www.limkitsiang.com/archive/1999/Nov99/sg2113.htm</t>
  </si>
  <si>
    <t>Non-Islamic rights post PAS election gains x3</t>
  </si>
  <si>
    <t>https://www.limkitsiang.com/archive/1999/dec99/lks0005.htm;
https://www.limkitsiang.com/archive/1999/dec99/lks0010.htm;
https://www.limkitsiang.com/archive/1999/dec99/lks0014.htm</t>
  </si>
  <si>
    <t>Call for interreligious council</t>
  </si>
  <si>
    <t>https://www.limkitsiang.com/archive/1999/dec99/lks0055.htm</t>
  </si>
  <si>
    <t>Politics causing racial disharmony against national unity/royal commission on national unity x5</t>
  </si>
  <si>
    <t>https://www.limkitsiang.com/archive/2000/jan00/lks0077.htm;
https://www.limkitsiang.com/archive/2000/jan00/lks0083.htm;
https://www.limkitsiang.com/archive/2000/jan00/lks0093.htm;
https://www.limkitsiang.com/archive/2000/jan00/lks0119.htm;
https://www.limkitsiang.com/archive/2000/july00/lks0375.htm</t>
  </si>
  <si>
    <t>Thaipusam public holiday proposal</t>
  </si>
  <si>
    <t>https://www.limkitsiang.com/archive/2000/jan00/lks0127.htm</t>
  </si>
  <si>
    <t>National reconciliation effort and end to racial and religious politics x2</t>
  </si>
  <si>
    <t>https://www.limkitsiang.com/archive/2000/jan00/lks0158.htm;
https://www.limkitsiang.com/archive/2000/Feb00/lks0193.htm</t>
  </si>
  <si>
    <t>Call for interreligious and interracial dialogue x7</t>
  </si>
  <si>
    <t>https://www.limkitsiang.com/archive/2000/Feb00/lks0168.htm;
https://www.limkitsiang.com/archive/2000/Feb00/lks0214.htm;
https://www.limkitsiang.com/archive/2000/Mar00/lks0249.htm;
https://www.limkitsiang.com/archive/2000/Mar00/lks0257.htm;
https://www.limkitsiang.com/archive/2000/aug00/lks0444.htm;
https://www.limkitsiang.com/archive/2000/aug00/lks0445.htm;
https://www.limkitsiang.com/archive/2000/sept00/lks0517.htm</t>
  </si>
  <si>
    <t>Islamisation concerns x2</t>
  </si>
  <si>
    <t>https://www.limkitsiang.com/archive/2000/Feb00/lks0191.htm;
https://www.limkitsiang.com/archive/2000/aug00/lks0461.htm</t>
  </si>
  <si>
    <t>Insensitive university policies against inclusiveness x2</t>
  </si>
  <si>
    <t>https://www.limkitsiang.com/archive/2000/Feb00/lks0225.htm;
https://www.limkitsiang.com/archive/2000/Mar00/lks0246.htm</t>
  </si>
  <si>
    <t>Immigration policy keeping PRC wives away from husbands and 'smart' immigration policy attracting talents x8</t>
  </si>
  <si>
    <t>https://www.limkitsiang.com/archive/2000/Mar00/lks0254.htm;
https://www.limkitsiang.com/archive/2000/Mar00/lks0261.htm;
https://www.limkitsiang.com/archive/2000/Mar00/lks0265.htm;
https://www.limkitsiang.com/archive/2000/Mar00/lks0266.htm;
https://www.limkitsiang.com/archive/2000/Mar00/lks0267.htm;
https://www.limkitsiang.com/archive/2000/Mar00/lks0273.htm;
https://www.limkitsiang.com/archive/2000/Mar00/lks0298.htm</t>
  </si>
  <si>
    <t>TV channels and racial polarisation</t>
  </si>
  <si>
    <t>https://www.limkitsiang.com/archive/2000/Mar00/lks0260.htm</t>
  </si>
  <si>
    <t>Denouncing anti-integration fearmongering x11</t>
  </si>
  <si>
    <t>https://www.limkitsiang.com/archive/2000/Mar00/lks0270.htm;
https://www.limkitsiang.com/archive/2000/Mar00/lks0274.htm;
https://www.limkitsiang.com/archive/2000/Mar00/lks0275.htm;
https://www.limkitsiang.com/archive/2000/Mar00/lks0289.htm;
https://www.limkitsiang.com/archive/2000/Mar00/lks0307.htm;
https://www.limkitsiang.com/archive/2000/Mar00/lks0311.htm;
https://www.limkitsiang.com/archive/2000/Mar00/lks0312.htm;
https://www.limkitsiang.com/archive/2000/Mar00/lks0315.htm;
https://www.limkitsiang.com/archive/2000/apr00/lks0319.htm;
https://www.limkitsiang.com/archive/2000/june00/lks0373.htm;
https://www.limkitsiang.com/archive/2000/aug00/lks0468.htm</t>
  </si>
  <si>
    <t>UMNO threat to national unity spreading fear among non-supporters, politicising arms heists and promoting racial and religious disharmony x18</t>
  </si>
  <si>
    <t>https://www.limkitsiang.com/archive/2000/Mar00/lks0288.htm;
https://www.limkitsiang.com/archive/2000/july00/lks0388.htm;
https://www.limkitsiang.com/archive/2000/july00/lks0395.htm;
https://www.limkitsiang.com/archive/2000/july00/lks0401.htm;
https://www.limkitsiang.com/archive/2000/july00/lks0403.htm;
https://www.limkitsiang.com/archive/2000/july00/lks0406.htm;
https://www.limkitsiang.com/archive/2000/july00/lks0411.htm;
https://www.limkitsiang.com/archive/2000/july00/lks0413.htm;
https://www.limkitsiang.com/archive/2000/july00/lks0415.htm;
https://www.limkitsiang.com/archive/2000/july00/lks0422.htm;
https://www.limkitsiang.com/archive/2000/july00/lks0425.htm;
https://www.limkitsiang.com/archive/2000/july00/lks0427.htm;
https://www.limkitsiang.com/archive/2000/july00/lks0428.htm;
https://www.limkitsiang.com/archive/2000/aug00/lks0439.htm;
https://www.limkitsiang.com/archive/2000/aug00/lks0457.htm;
https://www.limkitsiang.com/archive/2000/aug00/lks0458.htm;
https://www.limkitsiang.com/archive/2000/aug00/lks0463.htm;
https://www.limkitsiang.com/archive/2000/aug00/lks0483.htm</t>
  </si>
  <si>
    <t>Mother tongue education still discriminated against in university admission</t>
  </si>
  <si>
    <t>https://www.limkitsiang.com/archive/2000/Mar00/lks0313.htm</t>
  </si>
  <si>
    <t>Speech on multiracial challenges and govt clampdown on non-supporters</t>
  </si>
  <si>
    <t>https://www.limkitsiang.com/archive/2000/may00/lks0334.htm</t>
  </si>
  <si>
    <t>Two biggest challenges in Malaysia communalism and islamisation</t>
  </si>
  <si>
    <t>https://www.limkitsiang.com/archive/2000/may00/lks0335.htm</t>
  </si>
  <si>
    <t>Re-polarisation speech x2</t>
  </si>
  <si>
    <t>https://www.limkitsiang.com/archive/2000/may00/lks0336.htm; 
https://www.limkitsiang.com/archive/2000/may00/lks0336a.htm</t>
  </si>
  <si>
    <t>Appointments without race or religious prejudice x2</t>
  </si>
  <si>
    <t>https://www.limkitsiang.com/archive/2000/june00/lks0360.htm;
https://www.limkitsiang.com/archive/2000/june00/lks0364.htm</t>
  </si>
  <si>
    <t>https://www.limkitsiang.com/archive/2000/june00/lks0367.htm</t>
  </si>
  <si>
    <t>UMNO Youth demostrations x8</t>
  </si>
  <si>
    <t>https://www.limkitsiang.com/archive/2000/aug00/lks0455.htm;
https://www.limkitsiang.com/archive/2000/aug00/lks0459.htm;
https://www.limkitsiang.com/archive/2000/aug00/lks0465.htm;
https://www.limkitsiang.com/archive/2000/aug00/lks0469.htm;
https://www.limkitsiang.com/archive/2000/aug00/lks0471.htm;
https://www.limkitsiang.com/archive/2000/aug00/lks0474.htm;
https://www.limkitsiang.com/archive/2000/aug00/lks0477.htm;
https://www.limkitsiang.com/archive/2000/nov00/lks0562.htm</t>
  </si>
  <si>
    <t>Action needed to deescalate racial tensions around malay special rights x6</t>
  </si>
  <si>
    <t>https://www.limkitsiang.com/archive/2000/aug00/lks0462.htm;
https://www.limkitsiang.com/archive/2000/aug00/lks0466.htm;
https://www.limkitsiang.com/archive/2000/aug00/lks0470.htm;
https://www.limkitsiang.com/archive/2000/aug00/lks0478.htm;
https://www.limkitsiang.com/archive/2000/aug00/lks0485.htm;
https://www.limkitsiang.com/archive/2000/sept00/lks0494.htm</t>
  </si>
  <si>
    <t>Marginalisation of Indians x7</t>
  </si>
  <si>
    <t>https://www.limkitsiang.com/archive/2000/aug00/lks0473.htm;
https://www.limkitsiang.com/archive/2000/sept00/lks0513.htm;
https://www.limkitsiang.com/archive/2000/oct00/lks0534.htm;
https://www.limkitsiang.com/archive/2000/oct00/lks0537.htm;
https://www.limkitsiang.com/archive/2000/nov00/lks0576.htm;
https://www.limkitsiang.com/archive/2000/nov00/lks0577.htm;
https://www.limkitsiang.com/archive/2000/dec00/lks0583.htm</t>
  </si>
  <si>
    <t>Summit on polarisation</t>
  </si>
  <si>
    <t>https://www.limkitsiang.com/archive/2000/aug00/lks0479.htm</t>
  </si>
  <si>
    <t>Mahathir's divisive merdeka day speech x10</t>
  </si>
  <si>
    <t>https://www.limkitsiang.com/archive/2000/aug00/lks0484.htm;
https://www.limkitsiang.com/archive/2000/sept00/lks0486.htm;
https://www.limkitsiang.com/archive/2000/sept00/lks0488.htm;
https://www.limkitsiang.com/archive/2000/sept00/lks0490.htm;
https://www.limkitsiang.com/archive/2000/sept00/lks0491.htm;
https://www.limkitsiang.com/archive/2000/sept00/lks0497.htm;
https://www.limkitsiang.com/archive/2000/sept00/lks0501.htm;
https://www.limkitsiang.com/archive/2000/sept00/lks0511.htm;
https://www.limkitsiang.com/archive/2000/sept00/lks0515.htm;
https://www.limkitsiang.com/archive/2000/dec00/lks0591.htm</t>
  </si>
  <si>
    <t>Barisan Alternative campaign for national unity x3</t>
  </si>
  <si>
    <t>https://www.limkitsiang.com/archive/2000/sept00/lks0493.htm;
https://www.limkitsiang.com/archive/2000/dec00/lks0610.htm;
https://www.limkitsiang.com/archive/2000/dec00/lks0620.htm</t>
  </si>
  <si>
    <t>Reverse brain drain and multiracial policies</t>
  </si>
  <si>
    <t>https://www.limkitsiang.com/archive/2000/sept00/lks0504.htm</t>
  </si>
  <si>
    <t>Competitive policy to attract foreign talents and encourage returning Malaysians</t>
  </si>
  <si>
    <t>https://www.limkitsiang.com/archive/2000/oct00/lks0541.htm</t>
  </si>
  <si>
    <t>Chinese voter indimidation by government media x4</t>
  </si>
  <si>
    <t>https://www.limkitsiang.com/archive/2000/dec00/lks0578.htm;
https://www.limkitsiang.com/archive/2000/dec00/lks0580.htm;
https://www.limkitsiang.com/archive/2000/dec00/lks0582.htm;
https://www.limkitsiang.com/archive/2000/dec00/lks0584.htm</t>
  </si>
  <si>
    <t>Death of Bangsa Malaysia/Vision 2020 x4</t>
  </si>
  <si>
    <t>https://www.limkitsiang.com/archive/2000/dec00/lks0594.htm;
https://www.limkitsiang.com/archive/2000/dec00/lks0595.htm;
https://www.limkitsiang.com/archive/2000/dec00/lks0597.htm;
https://www.limkitsiang.com/archive/2000/dec00/lks0598.htm</t>
  </si>
  <si>
    <t>Malay students org promoting disunity x9</t>
  </si>
  <si>
    <t>https://www.limkitsiang.com/archive/2000/dec00/lks0596.htm;
https://www.limkitsiang.com/archive/2000/dec00/lks0599.htm;
https://www.limkitsiang.com/archive/2000/dec00/lks0601.htm;
https://www.limkitsiang.com/archive/2000/dec00/lks0602.htm;
https://www.limkitsiang.com/archive/2000/dec00/lks0604.htm;
https://www.limkitsiang.com/archive/2000/dec00/lks0606.htm;
https://www.limkitsiang.com/archive/2000/dec00/lks0608.htm;
https://www.limkitsiang.com/archive/2000/dec00/lks0617.htm;
https://www.limkitsiang.com/archive/2000/dec00/lks0619.htm</t>
  </si>
  <si>
    <t>Mahathir's NYE message x3</t>
  </si>
  <si>
    <t>https://www.limkitsiang.com/archive/2000/dec00/lks0611.htm;
https://www.limkitsiang.com/archive/2000/dec00/lks0609.htm;
https://www.limkitsiang.com/archive/2000/dec00/lks0614.htm</t>
  </si>
  <si>
    <t>Malay Unity and racial polarisation x19</t>
  </si>
  <si>
    <t>https://www.limkitsiang.com/archive/2001/jan01/lks0621.htm;
https://www.limkitsiang.com/archive/2001/jan01/lks0627.htm;
https://www.limkitsiang.com/archive/2001/jan01/lks0629.htm;
https://www.limkitsiang.com/archive/2001/jan01/lks0634.htm;
https://www.limkitsiang.com/archive/2001/jan01/lks0645.htm;
https://www.limkitsiang.com/archive/2001/jan01/lks0651.htm;
https://www.limkitsiang.com/archive/2001/jan01/lks0663.htm;
https://www.limkitsiang.com/archive/2001/feb01/lks0670.htm;
https://www.limkitsiang.com/archive/2001/feb01/lks0672.htm;
https://www.limkitsiang.com/archive/2001/feb01/lks0673.htm;
https://www.limkitsiang.com/archive/2001/feb01/lks0674.htm;
https://www.limkitsiang.com/archive/2001/feb01/lks0681.htm;
https://www.limkitsiang.com/archive/2001/feb01/lks0687.htm;
https://www.limkitsiang.com/archive/2001/feb01/lks0702.htm;
https://www.limkitsiang.com/archive/2001/feb01/lks0706.htm;
https://www.limkitsiang.com/archive/2001/march01/lks0776.htm;
https://www.limkitsiang.com/archive/2001/march01/lks0827.htm;
https://www.limkitsiang.com/archive/2001/may01/lks1000.htm;
https://www.limkitsiang.com/archive/2001/june01/lks1102.htm</t>
  </si>
  <si>
    <t>Malay students org promoting disunity / Chinese org proposals merged x10</t>
  </si>
  <si>
    <t>https://www.limkitsiang.com/archive/2001/jan01/lks0624.htm;
https://www.limkitsiang.com/archive/2001/jan01/lks0625.htm;
https://www.limkitsiang.com/archive/2001/jan01/lks0633.htm;
https://www.limkitsiang.com/archive/2001/jan01/lks0637.htm;
https://www.limkitsiang.com/archive/2001/jan01/lks0657.htm;
https://www.limkitsiang.com/archive/2001/jan01/lks0658.htm;
https://www.limkitsiang.com/archive/2001/feb01/lks0668.htm;
https://www.limkitsiang.com/archive/2001/feb01/lks0683.htm;
https://www.limkitsiang.com/archive/2001/aug01/lks1155.htm;
https://www.limkitsiang.com/archive/2001/aug01/lks1159.htm</t>
  </si>
  <si>
    <t>Competitive policy to attract foreign talents and encourage returning Malaysians x2</t>
  </si>
  <si>
    <t>https://www.limkitsiang.com/archive/2001/feb01/lks0667.htm;
https://www.limkitsiang.com/archive/2001/feb01/lks0671.htm</t>
  </si>
  <si>
    <t>Signature campaign for school issue, mother tongue education and HEC x17</t>
  </si>
  <si>
    <t>https://www.limkitsiang.com/archive/2001/feb01/lks0685.htm;
https://www.limkitsiang.com/archive/2001/feb01/lks0708.htm;
https://www.limkitsiang.com/archive/2001/feb01/lks0717.htm;
https://www.limkitsiang.com/archive/2001/feb01/lks0714.htm;
https://www.limkitsiang.com/archive/2001/feb01/lks0719.htm;
https://www.limkitsiang.com/archive/2001/feb01/lks0727.htm;
https://www.limkitsiang.com/archive/2001/feb01/lks0734.htm;
https://www.limkitsiang.com/archive/2001/march01/lks0736.htm;
https://www.limkitsiang.com/archive/2001/march01/lks0746.htm;
https://www.limkitsiang.com/archive/2001/march01/lks0751.htm;
https://www.limkitsiang.com/archive/2001/march01/lks0761.htm;
https://www.limkitsiang.com/archive/2001/march01/lks0795.htm;
https://www.limkitsiang.com/archive/2001/apr01/lks0934.htm;
https://www.limkitsiang.com/archive/2001/may01/lks0988.htm;
https://www.limkitsiang.com/archive/2001/may01/lks1031.htm; https://www.limkitsiang.com/archive/2001/dec01/lks1331.htm; https://www.limkitsiang.com/archive/2001/dec01/lks1368.htm</t>
  </si>
  <si>
    <t>Malay unity UMNO-PAS</t>
  </si>
  <si>
    <t>https://www.limkitsiang.com/archive/2001/march01/lks0763.htm</t>
  </si>
  <si>
    <t>Inter-racial clashes - worst violence since '69 x9</t>
  </si>
  <si>
    <t>https://www.limkitsiang.com/archive/2001/march01/lks0767.htm;
https://www.limkitsiang.com/archive/2001/march01/lks0771.htm;
https://www.limkitsiang.com/archive/2001/march01/lks0772.htm;
https://www.limkitsiang.com/archive/2001/march01/lks0775.htm;
https://www.limkitsiang.com/archive/2001/march01/lks0778.htm;
https://www.limkitsiang.com/archive/2001/march01/lks0792.htm;
https://www.limkitsiang.com/archive/2001/march01/lks0797.htm;
https://www.limkitsiang.com/archive/2001/march01/lks0803.htm;
https://www.limkitsiang.com/archive/2001/march01/lks0808.htm</t>
  </si>
  <si>
    <t>Malaysian Malaysia</t>
  </si>
  <si>
    <t>https://www.limkitsiang.com/archive/2001/march01/lks0788.htm</t>
  </si>
  <si>
    <t>Islamic state polticking fears and PAS' hardening stance x54</t>
  </si>
  <si>
    <t xml:space="preserve">https://www.limkitsiang.com/archive/2001/march01/lks0821.htm; https://www.limkitsiang.com/archive/2001/dec01/lks1353.htm;  https://www.limkitsiang.com/archive/2001/dec01/lks1347.htm; https://www.limkitsiang.com/archive/2001/dec01/lks1346.htm; https://www.limkitsiang.com/archive/2001/nov01/lks1268.htm; https://www.limkitsiang.com/archive/2001/nov01/lks1265.htm; https://www.limkitsiang.com/archive/2001/oct01/lks1233.htm; https://www.limkitsiang.com/archive/2001/oct01/lks1224.htm; https://www.limkitsiang.com/archive/2001/oct01/lks1210.htm https://www.limkitsiang.com/archive/2001/oct01/lks1204.htm https://www.limkitsiang.com/archive/2001/oct01/lks1201.htm https://www.limkitsiang.com/archive/2001/oct01/lks1197.htm https://www.limkitsiang.com/archive/2001/oct01/lks1196.htm https://www.limkitsiang.com/archive/2001/oct01/lks1193.htm https://www.limkitsiang.com/archive/2001/oct01/lks1192.htm;  https://www.limkitsiang.com/archive/2001/sept01/lks1190.htm https://www.limkitsiang.com/archive/2001/sept01/lks1162.htm
https://www.limkitsiang.com/archive/2001/june01/lks1099.htm;
https://www.limkitsiang.com/archive/2001/june01/lks1101.htm;
https://www.limkitsiang.com/archive/2001/june01/lks1103.htm;
https://www.limkitsiang.com/archive/2001/jul01/lks1104.htm;
https://www.limkitsiang.com/archive/2001/jul01/lks1105.htm;
https://www.limkitsiang.com/archive/2001/jul01/lks1106.htm;
https://www.limkitsiang.com/archive/2001/jul01/lks1110.htm;
https://www.limkitsiang.com/archive/2001/jul01/lks1118.htm;
https://www.limkitsiang.com/archive/2001/jul01/lks1126.htm;
https://www.limkitsiang.com/archive/2001/aug01/lks1146.htm;
https://www.limkitsiang.com/archive/2001/aug01/lks1148.htm;
https://www.limkitsiang.com/archive/2001/aug01/lks1150.htm;
https://www.limkitsiang.com/archive/2001/aug01/lks1153.htm;
https://www.limkitsiang.com/archive/2001/aug01/lks1156.htm; https://www.limkitsiang.com/archive/2001/oct01/lks1199.htm; https://www.limkitsiang.com/archive/2001/oct01/lks1205.htm; https://www.limkitsiang.com/archive/2001/oct01/lks1208.htm; https://www.limkitsiang.com/archive/2001/oct01/lks1219.htm; https://www.limkitsiang.com/archive/2001/oct01/lks1226.htm; https://www.limkitsiang.com/archive/2001/oct01/lks1234.htm;  https://www.limkitsiang.com/archive/2001/nov01/lks1275.htm; https://www.limkitsiang.com/archive/2001/nov01/lks1282.htm; https://www.limkitsiang.com/archive/2001/nov01/lks1288.htm; https://www.limkitsiang.com/archive/2001/nov01/lks1295.htm; https://www.limkitsiang.com/archive/2001/nov01/lks1298.htm; https://www.limkitsiang.com/archive/2001/nov01/lks1315.htm; https://www.limkitsiang.com/archive/2001/dec01/lks1318.htm; https://www.limkitsiang.com/archive/2001/dec01/lks1320.htm; https://www.limkitsiang.com/archive/2001/dec01/lks1327.htm; https://www.limkitsiang.com/archive/2001/dec01/lks1330.htm; https://www.limkitsiang.com/archive/2001/dec01/lks1371.htm https://www.limkitsiang.com/archive/2001/dec01/lks1340.htm; https://www.limkitsiang.com/archive/2001/dec01/lks1342.htm; https://www.limkitsiang.com/archive/2001/dec01/lks1355.htm; https://www.limkitsiang.com/archive/2001/dec01/lks1356.htm; https://www.limkitsiang.com/archive/2001/dec01/lks1363.htm; https://www.limkitsiang.com/archive/2001/dec01/lks1364.htm; </t>
  </si>
  <si>
    <t>OPP3 lacking unifying vision</t>
  </si>
  <si>
    <t xml:space="preserve">https://www.limkitsiang.com/archive/2001/apr01/lks0844.htm; </t>
  </si>
  <si>
    <t>Arrest of immigrants for appealing work rights</t>
  </si>
  <si>
    <t>https://www.limkitsiang.com/archive/2001/apr01/lks0893.htm</t>
  </si>
  <si>
    <t>Release Anwar for Bangsa Malaysia</t>
  </si>
  <si>
    <t>https://www.limkitsiang.com/archive/2001/apr01/lks0924.htm</t>
  </si>
  <si>
    <t>Non-bumiputera uni places x34</t>
  </si>
  <si>
    <t xml:space="preserve">https://www.limkitsiang.com/archive/2001/may01/lks0943.htm;
https://www.limkitsiang.com/archive/2001/may01/lks0942.htm;
https://www.limkitsiang.com/archive/2001/may01/lks0947.htm;
https://www.limkitsiang.com/archive/2001/may01/lks0949.htm;
https://www.limkitsiang.com/archive/2001/may01/lks0955.htm;
https://www.limkitsiang.com/archive/2001/may01/lks0962.htm;
https://www.limkitsiang.com/archive/2001/may01/lks0966.htm;
https://www.limkitsiang.com/archive/2001/may01/lks0963.htm;
https://www.limkitsiang.com/archive/2001/may01/lks0956.htm;
https://www.limkitsiang.com/archive/2001/may01/lks0968.htm;
https://www.limkitsiang.com/archive/2001/may01/lks0969.htm;
https://www.limkitsiang.com/archive/2001/may01/lks0971.htm;
https://www.limkitsiang.com/archive/2001/may01/lks0972.htm;
https://www.limkitsiang.com/archive/2001/may01/lks0973.htm;
https://www.limkitsiang.com/archive/2001/may01/lks0974.htm;
https://www.limkitsiang.com/archive/2001/may01/lks0978.htm;
https://www.limkitsiang.com/archive/2001/may01/lks0981.htm;
https://www.limkitsiang.com/archive/2001/may01/lks0982.htm;
https://www.limkitsiang.com/archive/2001/may01/lks0984.htm;
https://www.limkitsiang.com/archive/2001/may01/lks0985.htm;
https://www.limkitsiang.com/archive/2001/may01/lks0987.htm;
https://www.limkitsiang.com/archive/2001/may01/lks0991.htm;
https://www.limkitsiang.com/archive/2001/may01/lks0992.htm;
https://www.limkitsiang.com/archive/2001/may01/lks0993.htm;
https://www.limkitsiang.com/archive/2001/may01/lks0995.htm;
https://www.limkitsiang.com/archive/2001/may01/lks0999.htm;
https://www.limkitsiang.com/archive/2001/may01/lks1006.htm;
https://www.limkitsiang.com/archive/2001/may01/lks1008.htm;
https://www.limkitsiang.com/archive/2001/may01/lks1009.htm;
https://www.limkitsiang.com/archive/2001/may01/lks1014.htm;
https://www.limkitsiang.com/archive/2001/may01/lks1015.htm;
https://www.limkitsiang.com/archive/2001/may01/lks1018.htm;
https://www.limkitsiang.com/archive/2001/may01/lks1020.htm;
https://www.limkitsiang.com/archive/2001/aug01/lks1136.htm;
</t>
  </si>
  <si>
    <t>Christian university establishment x2</t>
  </si>
  <si>
    <t>https://www.limkitsiang.com/archive/2001/may01/lks0950.htm;
https://www.limkitsiang.com/archive/2001/may01/lks1003.htm</t>
  </si>
  <si>
    <t>Sensitivity of non-Malay/islamic rights x4</t>
  </si>
  <si>
    <t>https://www.limkitsiang.com/archive/2001/may01/lks0951.htm;
https://www.limkitsiang.com/archive/2001/may01/lks0959.htm;
https://www.limkitsiang.com/archive/2001/may01/lks0957.htm;
https://www.limkitsiang.com/archive/2001/may01/lks0980.htm</t>
  </si>
  <si>
    <t>Buddhist university establishment</t>
  </si>
  <si>
    <t>https://www.limkitsiang.com/archive/2001/may01/lks0958.htm</t>
  </si>
  <si>
    <t>Bangsa Malaysia, unity and several above issues x2</t>
  </si>
  <si>
    <t>https://www.limkitsiang.com/archive/2001/may01/lks1007.htm;
https://www.limkitsiang.com/archive/2001/jul01/lks1112.htm</t>
  </si>
  <si>
    <t>Vice Chancellors all Malay and Bangsa Malaysia x3</t>
  </si>
  <si>
    <t>https://www.limkitsiang.com/archive/2001/june01/lks1085.htm;
https://www.limkitsiang.com/archive/2001/aug01/lks1127.htm;
https://www.limkitsiang.com/archive/2001/aug01/lks1145.htm</t>
  </si>
  <si>
    <t>Islamic state/terrorism and tourism</t>
  </si>
  <si>
    <t>https://www.limkitsiang.com/archive/2001/oct01/lks1217.htm</t>
  </si>
  <si>
    <t>Pluralistic vision</t>
  </si>
  <si>
    <t>https://www.limkitsiang.com/archive/2001/nov01/lks1261.htm</t>
  </si>
  <si>
    <t>Marginalisation of Indians</t>
  </si>
  <si>
    <t>https://www.limkitsiang.com/archive/2001/nov01/lks1269.htm</t>
  </si>
  <si>
    <t>Immediate repatriation x2</t>
  </si>
  <si>
    <t>https://www.limkitsiang.com/archive/2001/nov01/lks1304.htm; https://www.limkitsiang.com/archive/2001/nov01/lks1316.htm</t>
  </si>
  <si>
    <t>EPF investments and Islamic state x3</t>
  </si>
  <si>
    <t>https://www.limkitsiang.com/archive/2001/dec01/lks1321.htm; https://www.limkitsiang.com/archive/2001/dec01/lks1323.htm; https://www.limkitsiang.com/archive/2001/dec01/lks1326.htm</t>
  </si>
  <si>
    <t>Requirements on foreign researchers x2</t>
  </si>
  <si>
    <t>https://www.limkitsiang.com/archive/2001/dec01/lks1343.htm; https://www.limkitsiang.com/archive/2001/dec01/lks1345.htm</t>
  </si>
  <si>
    <t>Racial streaming of students in Perak schools x8</t>
  </si>
  <si>
    <t>https://www.limkitsiang.com/archive/2001/dec01/lks1352.htm; https://www.limkitsiang.com/archive/2001/dec01/lks1357.htm; https://www.limkitsiang.com/archive/2001/dec01/lks1360.htm; https://www.limkitsiang.com/archive/2001/dec01/lks1365.htm; https://www.limkitsiang.com/archive/2001/dec01/lks1367.htm; https://www.limkitsiang.com/archive/2001/dec01/lks1370.htm; https://www.limkitsiang.com/archive/2001/dec01/lks1373.htm; https://www.limkitsiang.com/archive/2001/dec01/lks1375.htm</t>
  </si>
  <si>
    <t>Migration</t>
  </si>
  <si>
    <t>Year</t>
  </si>
  <si>
    <t>Area</t>
  </si>
  <si>
    <t>Issue</t>
  </si>
  <si>
    <t>Link</t>
  </si>
  <si>
    <t>abolish bumiputera differences</t>
  </si>
  <si>
    <t>https://www.limkitsiang.com/archive/2002/mac02/lks1500.htm</t>
  </si>
  <si>
    <t>bumiputera quotas</t>
  </si>
  <si>
    <t>https://www.limkitsiang.com/archive/2002/may02/lks1553.htm</t>
  </si>
  <si>
    <t>https://www.limkitsiang.com/archive/2002/may02/lks1561.htm</t>
  </si>
  <si>
    <t>https://www.limkitsiang.com/archive/2002/may02/lks1563.htm</t>
  </si>
  <si>
    <t>https://www.limkitsiang.com/archive/2002/may02/lks1572.htm</t>
  </si>
  <si>
    <t>https://www.limkitsiang.com/archive/2002/may02/lks1582.htm</t>
  </si>
  <si>
    <t>https://www.limkitsiang.com/archive/2002/may02/lks1583.htm</t>
  </si>
  <si>
    <t>https://www.limkitsiang.com/archive/2002/may02/lks1585.htm</t>
  </si>
  <si>
    <t>https://www.limkitsiang.com/archive/2002/may02/lks1586.htm</t>
  </si>
  <si>
    <t>https://www.limkitsiang.com/archive/2002/may02/lks1587.htm</t>
  </si>
  <si>
    <t>https://www.limkitsiang.com/archive/2002/may02/lks1593.htm</t>
  </si>
  <si>
    <t>https://www.limkitsiang.com/archive/2002/may02/lks1606.htm</t>
  </si>
  <si>
    <t>https://www.limkitsiang.com/archive/2002/may02/lks1610.htm</t>
  </si>
  <si>
    <t>https://www.limkitsiang.com/archive/2002/jun02/lks1612.htm</t>
  </si>
  <si>
    <t>https://www.limkitsiang.com/archive/2002/jun02/lks1648.htm</t>
  </si>
  <si>
    <t>https://www.limkitsiang.com/archive/2002/jun02/lks1673.htm</t>
  </si>
  <si>
    <t>Chinese language university</t>
  </si>
  <si>
    <t>https://www.limkitsiang.com/archive/2002/jan02/lks1412.htm</t>
  </si>
  <si>
    <t>Chinese school and Islamic state</t>
  </si>
  <si>
    <t>https://www.limkitsiang.com/archive/2002/jan02/lks1419.htm</t>
  </si>
  <si>
    <t>Chinese schools</t>
  </si>
  <si>
    <t>https://www.limkitsiang.com/archive/2002/mac02/lks1487.htm</t>
  </si>
  <si>
    <t>https://www.limkitsiang.com/archive/2002/mac02/lks1489.htm</t>
  </si>
  <si>
    <t>https://www.limkitsiang.com/archive/2002/mac02/lks1493.htm</t>
  </si>
  <si>
    <t>https://www.limkitsiang.com/archive/2002/mac02/lks1501.htm</t>
  </si>
  <si>
    <t>https://www.limkitsiang.com/archive/2002/may02/lks1604.htm</t>
  </si>
  <si>
    <t>https://www.limkitsiang.com/archive/2002/jun02/lks1667.htm</t>
  </si>
  <si>
    <t>https://www.limkitsiang.com/archive/2002/july02/lks1737.htm</t>
  </si>
  <si>
    <t>https://www.limkitsiang.com/archive/2002/july02/lks1743.htm</t>
  </si>
  <si>
    <t>https://www.limkitsiang.com/archive/2002/july02/lks1759.htm</t>
  </si>
  <si>
    <t>https://www.limkitsiang.com/archive/2002/july02/lks1761.htm</t>
  </si>
  <si>
    <t>https://www.limkitsiang.com/archive/2002/aug02/lks1789.htm</t>
  </si>
  <si>
    <t>cyber crimes and division</t>
  </si>
  <si>
    <t>https://www.limkitsiang.com/archive/2002/jan02/lks1400.htm</t>
  </si>
  <si>
    <t>education and national unity</t>
  </si>
  <si>
    <t>https://www.limkitsiang.com/archive/2002/aug02/lks1815.htm</t>
  </si>
  <si>
    <t>Education blueprint and Chinese and Tamil schools</t>
  </si>
  <si>
    <t>https://www.limkitsiang.com/archive/2002/july02/lks1731.htm</t>
  </si>
  <si>
    <t>https://www.limkitsiang.com/archive/2002/july02/lks1749.htm</t>
  </si>
  <si>
    <t>https://www.limkitsiang.com/archive/2002/july02/lks1752.htm</t>
  </si>
  <si>
    <t>https://www.limkitsiang.com/archive/2002/july02/lks1756.htm</t>
  </si>
  <si>
    <t>https://www.limkitsiang.com/archive/2002/aug02/lks1772.htm</t>
  </si>
  <si>
    <t>https://www.limkitsiang.com/archive/2002/aug02/lks1777.htm</t>
  </si>
  <si>
    <t>https://www.limkitsiang.com/archive/2002/aug02/lks1799.htm</t>
  </si>
  <si>
    <t>education system diversity</t>
  </si>
  <si>
    <t>https://www.limkitsiang.com/archive/2002/may02/lks1579.htm</t>
  </si>
  <si>
    <t>English teaching and racial tensions</t>
  </si>
  <si>
    <t>https://www.limkitsiang.com/archive/2002/aug02/lks1793.htm</t>
  </si>
  <si>
    <t>ethnic tensions</t>
  </si>
  <si>
    <t>https://www.limkitsiang.com/archive/2002/aug02/lks1826.htm</t>
  </si>
  <si>
    <t>fall in foreign students</t>
  </si>
  <si>
    <t>https://www.limkitsiang.com/archive/2002/feb02/lks1451.htm</t>
  </si>
  <si>
    <t>Legal/Border</t>
  </si>
  <si>
    <t>Illegal immigrants and cap on migrant workers</t>
  </si>
  <si>
    <t>https://www.limkitsiang.com/archive/2002/jan02/lks1437.htm</t>
  </si>
  <si>
    <t>https://www.limkitsiang.com/archive/2002/jan02/lks1442.htm</t>
  </si>
  <si>
    <t>inter-faith dialogue</t>
  </si>
  <si>
    <t>https://www.limkitsiang.com/archive/2002/jun02/lks1616.htm</t>
  </si>
  <si>
    <t>https://www.limkitsiang.com/archive/2002/jun02/lks1621.htm</t>
  </si>
  <si>
    <t>https://www.limkitsiang.com/archive/2002/jun02/lks1632.htm</t>
  </si>
  <si>
    <t>https://www.limkitsiang.com/archive/2002/dec02/lks1998.htm</t>
  </si>
  <si>
    <t>Islamic state</t>
  </si>
  <si>
    <t>https://www.limkitsiang.com/archive/2002/jan02/lks1382.htm</t>
  </si>
  <si>
    <t>https://www.limkitsiang.com/archive/2002/jan02/lks1418.htm</t>
  </si>
  <si>
    <t>https://www.limkitsiang.com/archive/2002/jan02/lks1423.htm</t>
  </si>
  <si>
    <t>https://www.limkitsiang.com/archive/2002/jan02/lks1425.htm</t>
  </si>
  <si>
    <t>https://www.limkitsiang.com/archive/2002/jan02/lks1428.htm</t>
  </si>
  <si>
    <t>https://www.limkitsiang.com/archive/2002/jan02/lks1438.htm</t>
  </si>
  <si>
    <t>https://www.limkitsiang.com/archive/2002/jan02/lks1439.htm</t>
  </si>
  <si>
    <t>https://www.limkitsiang.com/archive/2002/feb02/lks1446.htm</t>
  </si>
  <si>
    <t>https://www.limkitsiang.com/archive/2002/feb02/lks1464.htm</t>
  </si>
  <si>
    <t>https://www.limkitsiang.com/archive/2002/feb02/lks1476.htm</t>
  </si>
  <si>
    <t>https://www.limkitsiang.com/archive/2002/mac02/lks1495.htm</t>
  </si>
  <si>
    <t>https://www.limkitsiang.com/archive/2002/mac02/lks1498.htm</t>
  </si>
  <si>
    <t>https://www.limkitsiang.com/archive/2002/may02/lks1539.htm</t>
  </si>
  <si>
    <t>https://www.limkitsiang.com/archive/2002/may02/lks1542.htm</t>
  </si>
  <si>
    <t>https://www.limkitsiang.com/archive/2002/may02/lks1546.htm</t>
  </si>
  <si>
    <t>https://www.limkitsiang.com/archive/2002/may02/lks1548.htm</t>
  </si>
  <si>
    <t>https://www.limkitsiang.com/archive/2002/may02/lks1551.htm</t>
  </si>
  <si>
    <t>https://www.limkitsiang.com/archive/2002/may02/lks1554.htm</t>
  </si>
  <si>
    <t>https://www.limkitsiang.com/archive/2002/may02/lks1559.htm</t>
  </si>
  <si>
    <t>https://www.limkitsiang.com/archive/2002/may02/lks1560.htm</t>
  </si>
  <si>
    <t>https://www.limkitsiang.com/archive/2002/may02/lks1562.htm</t>
  </si>
  <si>
    <t>https://www.limkitsiang.com/archive/2002/may02/lks1571.htm</t>
  </si>
  <si>
    <t>https://www.limkitsiang.com/archive/2002/may02/lks1575.htm</t>
  </si>
  <si>
    <t>https://www.limkitsiang.com/archive/2002/may02/lks1578.htm</t>
  </si>
  <si>
    <t>https://www.limkitsiang.com/archive/2002/jun02/lks1614.htm</t>
  </si>
  <si>
    <t>https://www.limkitsiang.com/archive/2002/jun02/lks1617.htm</t>
  </si>
  <si>
    <t>https://www.limkitsiang.com/archive/2002/jun02/lks1624.htm</t>
  </si>
  <si>
    <t>https://www.limkitsiang.com/archive/2002/jun02/lks1625.htm</t>
  </si>
  <si>
    <t>https://www.limkitsiang.com/archive/2002/jun02/lks1627.htm</t>
  </si>
  <si>
    <t>https://www.limkitsiang.com/archive/2002/jun02/lks1631.htm</t>
  </si>
  <si>
    <t>https://www.limkitsiang.com/archive/2002/jun02/lks1634.htm</t>
  </si>
  <si>
    <t>https://www.limkitsiang.com/archive/2002/jun02/lks1635.htm</t>
  </si>
  <si>
    <t>https://www.limkitsiang.com/archive/2002/jun02/lks1646.htm</t>
  </si>
  <si>
    <t>https://www.limkitsiang.com/archive/2002/jun02/lks1655.htm</t>
  </si>
  <si>
    <t>https://www.limkitsiang.com/archive/2002/jun02/lks1658.htm</t>
  </si>
  <si>
    <t>https://www.limkitsiang.com/archive/2002/jun02/lks1665.htm</t>
  </si>
  <si>
    <t>https://www.limkitsiang.com/archive/2002/jun02/lks1671.htm</t>
  </si>
  <si>
    <t>https://www.limkitsiang.com/archive/2002/jun02/lks1684.htm</t>
  </si>
  <si>
    <t>https://www.limkitsiang.com/archive/2002/july02/lks1693.htm</t>
  </si>
  <si>
    <t>https://www.limkitsiang.com/archive/2002/july02/lks1694.htm</t>
  </si>
  <si>
    <t>https://www.limkitsiang.com/archive/2002/july02/lks1697.htm</t>
  </si>
  <si>
    <t>https://www.limkitsiang.com/archive/2002/july02/lks1700.htm</t>
  </si>
  <si>
    <t>https://www.limkitsiang.com/archive/2002/july02/lks1703.htm</t>
  </si>
  <si>
    <t>https://www.limkitsiang.com/archive/2002/july02/lks1704.htm</t>
  </si>
  <si>
    <t>https://www.limkitsiang.com/archive/2002/july02/lks1708.htm</t>
  </si>
  <si>
    <t>https://www.limkitsiang.com/archive/2002/july02/lks1710.htm</t>
  </si>
  <si>
    <t>https://www.limkitsiang.com/archive/2002/july02/lks1713.htm</t>
  </si>
  <si>
    <t>https://www.limkitsiang.com/archive/2002/july02/lks1724.htm</t>
  </si>
  <si>
    <t>https://www.limkitsiang.com/archive/2002/july02/lks1735.htm</t>
  </si>
  <si>
    <t>https://www.limkitsiang.com/archive/2002/july02/lks1736.htm</t>
  </si>
  <si>
    <t>https://www.limkitsiang.com/archive/2002/july02/lks1741.htm</t>
  </si>
  <si>
    <t>https://www.limkitsiang.com/archive/2002/july02/lks1753.htm</t>
  </si>
  <si>
    <t>https://www.limkitsiang.com/archive/2002/aug02/lks1767.htm</t>
  </si>
  <si>
    <t>https://www.limkitsiang.com/archive/2002/aug02/lks1829.htm</t>
  </si>
  <si>
    <t>https://www.limkitsiang.com/archive/2002/aug02/lks1831.htm</t>
  </si>
  <si>
    <t>https://www.limkitsiang.com/archive/2002/aug02/lks1835.htm</t>
  </si>
  <si>
    <t>https://www.limkitsiang.com/archive/2002/sep02/lks1847.htm</t>
  </si>
  <si>
    <t>https://www.limkitsiang.com/archive/2002/sep02/lks1856.htm</t>
  </si>
  <si>
    <t>https://www.limkitsiang.com/archive/2002/sep02/lks1865.htm</t>
  </si>
  <si>
    <t>https://www.limkitsiang.com/archive/2002/sep02/lks1866.htm</t>
  </si>
  <si>
    <t>https://www.limkitsiang.com/archive/2002/sep02/lks1874.htm</t>
  </si>
  <si>
    <t>https://www.limkitsiang.com/archive/2002/sep02/lks1883.htm</t>
  </si>
  <si>
    <t>https://www.limkitsiang.com/archive/2002/oct02/lks1887.htm</t>
  </si>
  <si>
    <t>https://www.limkitsiang.com/archive/2002/oct02/lks1901.htm</t>
  </si>
  <si>
    <t>https://www.limkitsiang.com/archive/2002/oct02/lks1906.htm</t>
  </si>
  <si>
    <t>https://www.limkitsiang.com/archive/2002/nov02/lks1927.htm</t>
  </si>
  <si>
    <t>https://www.limkitsiang.com/archive/2002/dec02/lks1956.htm</t>
  </si>
  <si>
    <t>https://www.limkitsiang.com/archive/2002/dec02/lks1995.htm</t>
  </si>
  <si>
    <t>https://www.limkitsiang.com/archive/2002/dec02/lks2009.htm</t>
  </si>
  <si>
    <t>Islamic state and chinese education</t>
  </si>
  <si>
    <t>https://www.limkitsiang.com/archive/2002/sep02/lks1857.htm</t>
  </si>
  <si>
    <t>Border/Integration</t>
  </si>
  <si>
    <t>M/L</t>
  </si>
  <si>
    <t>Islamic state and illegal migrants</t>
  </si>
  <si>
    <t>https://www.limkitsiang.com/archive/2002/oct02/lks1886.htm</t>
  </si>
  <si>
    <t>Kampong Medan racial atrocities</t>
  </si>
  <si>
    <t>https://www.limkitsiang.com/archive/2002/mac02/lks1488.htm</t>
  </si>
  <si>
    <t>language diversity</t>
  </si>
  <si>
    <t>https://www.limkitsiang.com/archive/2002/sep02/lks1859.htm</t>
  </si>
  <si>
    <t>marginalised Indian poor</t>
  </si>
  <si>
    <t>https://www.limkitsiang.com/archive/2002/feb02/lks1454.htm</t>
  </si>
  <si>
    <t>media and Islamic state campaign</t>
  </si>
  <si>
    <t>https://www.limkitsiang.com/archive/2002/aug02/lks1792.htm</t>
  </si>
  <si>
    <t>merit not race in uni appointments</t>
  </si>
  <si>
    <t>https://www.limkitsiang.com/archive/2002/feb02/lks1472.htm</t>
  </si>
  <si>
    <t>mother tongue schools</t>
  </si>
  <si>
    <t>https://www.limkitsiang.com/archive/2002/dec02/lks1960.htm</t>
  </si>
  <si>
    <t>https://www.limkitsiang.com/archive/2002/dec02/lks1964.htm</t>
  </si>
  <si>
    <t>https://www.limkitsiang.com/archive/2002/dec02/lks1965.htm</t>
  </si>
  <si>
    <t>https://www.limkitsiang.com/archive/2002/dec02/lks1974.htm</t>
  </si>
  <si>
    <t>multiracial society</t>
  </si>
  <si>
    <t>https://www.limkitsiang.com/archive/2002/jan02/lks1430.htm</t>
  </si>
  <si>
    <t>https://www.limkitsiang.com/archive/2002/mac02/lks1504.htm</t>
  </si>
  <si>
    <t>nation building body</t>
  </si>
  <si>
    <t>https://www.limkitsiang.com/archive/2002/feb02/lks1475.htm</t>
  </si>
  <si>
    <t>national service and unity</t>
  </si>
  <si>
    <t>https://www.limkitsiang.com/archive/2002/nov02/lks1939.htm</t>
  </si>
  <si>
    <t>national unity</t>
  </si>
  <si>
    <t>https://www.limkitsiang.com/archive/2002/aug02/lks1832.htm</t>
  </si>
  <si>
    <t>national unity failures</t>
  </si>
  <si>
    <t>https://www.limkitsiang.com/archive/2002/dec02/lks1990.htm</t>
  </si>
  <si>
    <t>https://www.limkitsiang.com/archive/2002/dec02/lks2007.htm</t>
  </si>
  <si>
    <t>nation-building</t>
  </si>
  <si>
    <t>https://www.limkitsiang.com/archive/2002/nov02/lks1935.htm</t>
  </si>
  <si>
    <t>https://www.limkitsiang.com/archive/2002/dec02/lks1958.htm</t>
  </si>
  <si>
    <t>open unis to all races</t>
  </si>
  <si>
    <t>https://www.limkitsiang.com/archive/2002/jun02/lks1618.htm</t>
  </si>
  <si>
    <t>patriotism concept divisive</t>
  </si>
  <si>
    <t>https://www.limkitsiang.com/archive/2002/oct02/lks1903.htm</t>
  </si>
  <si>
    <t>police and Islamic state campaign</t>
  </si>
  <si>
    <t>https://www.limkitsiang.com/archive/2002/aug02/lks1785.htm</t>
  </si>
  <si>
    <t>https://www.limkitsiang.com/archive/2002/aug02/lks1788.htm</t>
  </si>
  <si>
    <t>https://www.limkitsiang.com/archive/2002/aug02/lks1791.htm</t>
  </si>
  <si>
    <t>https://www.limkitsiang.com/archive/2002/aug02/lks1809.htm</t>
  </si>
  <si>
    <t>https://www.limkitsiang.com/archive/2002/aug02/lks1812.htm</t>
  </si>
  <si>
    <t>https://www.limkitsiang.com/archive/2002/aug02/lks1824.htm</t>
  </si>
  <si>
    <t>https://www.limkitsiang.com/archive/2002/sep02/lks1845.htm</t>
  </si>
  <si>
    <t>https://www.limkitsiang.com/archive/2002/sep02/lks1848.htm</t>
  </si>
  <si>
    <t>https://www.limkitsiang.com/archive/2002/oct02/lks1900.htm</t>
  </si>
  <si>
    <t>police arrests and Islamic state campaign</t>
  </si>
  <si>
    <t>https://www.limkitsiang.com/archive/2002/july02/lks1740.htm</t>
  </si>
  <si>
    <t>https://www.limkitsiang.com/archive/2002/july02/lks1742.htm</t>
  </si>
  <si>
    <t>https://www.limkitsiang.com/archive/2002/july02/lks1746.htm</t>
  </si>
  <si>
    <t>https://www.limkitsiang.com/archive/2002/july02/lks1750.htm</t>
  </si>
  <si>
    <t>https://www.limkitsiang.com/archive/2002/july02/lks1757.htm</t>
  </si>
  <si>
    <t>https://www.limkitsiang.com/archive/2002/aug02/lks1771.htm</t>
  </si>
  <si>
    <t>police raid and Islamic state campaign</t>
  </si>
  <si>
    <t>https://www.limkitsiang.com/archive/2002/jun02/lks1626.htm</t>
  </si>
  <si>
    <t>https://www.limkitsiang.com/archive/2002/jun02/lks1628.htm</t>
  </si>
  <si>
    <t>https://www.limkitsiang.com/archive/2002/jun02/lks1629.htm</t>
  </si>
  <si>
    <t>https://www.limkitsiang.com/archive/2002/july02/lks1739.htm</t>
  </si>
  <si>
    <t>PR for criminal</t>
  </si>
  <si>
    <t>https://www.limkitsiang.com/archive/2002/jan02/lks1396.htm</t>
  </si>
  <si>
    <t>prosecute racial hatred</t>
  </si>
  <si>
    <t>https://www.limkitsiang.com/archive/2002/jan02/lks1379.htm</t>
  </si>
  <si>
    <t>Neutral</t>
  </si>
  <si>
    <t>quadri-lingual education</t>
  </si>
  <si>
    <t>https://www.limkitsiang.com/archive/2002/sep02/lks1840.htm</t>
  </si>
  <si>
    <t>racial divisions election campaigning</t>
  </si>
  <si>
    <t>https://www.limkitsiang.com/archive/2002/mac02/lks1503.htm</t>
  </si>
  <si>
    <t>racial polarisation of schools</t>
  </si>
  <si>
    <t>https://www.limkitsiang.com/archive/2002/dec02/lks1973.htm</t>
  </si>
  <si>
    <t>https://www.limkitsiang.com/archive/2002/dec02/lks2002.htm</t>
  </si>
  <si>
    <t>https://www.limkitsiang.com/archive/2002/dec02/lks2005.htm</t>
  </si>
  <si>
    <t>racial segregation schools</t>
  </si>
  <si>
    <t>https://www.limkitsiang.com/archive/2002/jan02/lks1378.htm</t>
  </si>
  <si>
    <t>https://www.limkitsiang.com/archive/2002/jan02/lks1385.htm</t>
  </si>
  <si>
    <t>Renaming Batu Caves insensitive</t>
  </si>
  <si>
    <t>https://www.limkitsiang.com/archive/2002/jan02/lks1426.htm</t>
  </si>
  <si>
    <t>secular and multi-religious society</t>
  </si>
  <si>
    <t>https://www.limkitsiang.com/archive/2002/jan02/lks1436.htm</t>
  </si>
  <si>
    <t>https://www.limkitsiang.com/archive/2002/feb02/lks1458.htm</t>
  </si>
  <si>
    <t>Terengganu Islamic laws</t>
  </si>
  <si>
    <t>https://www.limkitsiang.com/archive/2002/july02/lks1723.htm</t>
  </si>
  <si>
    <t>tolerant and progressive society</t>
  </si>
  <si>
    <t>https://www.limkitsiang.com/archive/2002/feb02/lks1470.htm</t>
  </si>
  <si>
    <t>address negative travel advisories</t>
  </si>
  <si>
    <t>https://www.limkitsiang.com/archive/2003/may03/lks2339.htm</t>
  </si>
  <si>
    <t>Attack on Malaysian Chinsese patriotism</t>
  </si>
  <si>
    <t>https://www.limkitsiang.com/archive/2003/may03/lks2324.htm</t>
  </si>
  <si>
    <t>https://www.limkitsiang.com/archive/2003/may03/lks2326.htm</t>
  </si>
  <si>
    <t>https://www.limkitsiang.com/archive/2003/may03/lks2331.htm</t>
  </si>
  <si>
    <t>https://www.limkitsiang.com/archive/2003/aug03/lks2556.htm</t>
  </si>
  <si>
    <t>bumiputera favouring 'merit' system for uni entrance</t>
  </si>
  <si>
    <t>https://www.limkitsiang.com/archive/2003/mar03/lks2149.htm</t>
  </si>
  <si>
    <t>celebrate language diversity</t>
  </si>
  <si>
    <t>https://www.limkitsiang.com/archive/2003/feb03/lks2084.htm</t>
  </si>
  <si>
    <t>https://www.limkitsiang.com/archive/2003/feb03/lks2120.htm</t>
  </si>
  <si>
    <t>https://www.limkitsiang.com/archive/2003/feb03/lks2122.htm</t>
  </si>
  <si>
    <t>celebrate language diversity and schools</t>
  </si>
  <si>
    <t>https://www.limkitsiang.com/archive/2003/feb03/lks2098.htm</t>
  </si>
  <si>
    <t>https://www.limkitsiang.com/archive/2003/feb03/lks2105.htm</t>
  </si>
  <si>
    <t>https://www.limkitsiang.com/archive/2003/feb03/lks2107.htm</t>
  </si>
  <si>
    <t>charges against Irene Fernandez for speaking out against migrant abuses</t>
  </si>
  <si>
    <t>https://www.limkitsiang.com/archive/2003/oct03/lks2686.htm</t>
  </si>
  <si>
    <t>https://www.limkitsiang.com/archive/2003/oct03/lks2694.htm</t>
  </si>
  <si>
    <t>chinese community</t>
  </si>
  <si>
    <t>https://www.limkitsiang.com/archive/2003/feb03/lks2108.htm</t>
  </si>
  <si>
    <t>https://www.limkitsiang.com/archive/2003/mar03/lks2169.htm</t>
  </si>
  <si>
    <t>https://www.limkitsiang.com/archive/2003/mar03/lks2173.htm</t>
  </si>
  <si>
    <t>commemorating multiracial history</t>
  </si>
  <si>
    <t>https://www.limkitsiang.com/archive/2003/feb03/lks2092.htm</t>
  </si>
  <si>
    <t>https://www.limkitsiang.com/archive/2003/feb03/lks2126.htm</t>
  </si>
  <si>
    <t>diversity targets</t>
  </si>
  <si>
    <t>https://www.limkitsiang.com/archive/2003/sep03/lks2606.htm</t>
  </si>
  <si>
    <t>divisive comments</t>
  </si>
  <si>
    <t>https://www.limkitsiang.com/archive/2003/oct03/lks2716.htm</t>
  </si>
  <si>
    <t>downgraded foreign student goal</t>
  </si>
  <si>
    <t>https://www.limkitsiang.com/archive/2003/may03/lks2362.htm</t>
  </si>
  <si>
    <t>education reforms against multiracial and lingual society</t>
  </si>
  <si>
    <t>https://www.limkitsiang.com/archive/2003/mar03/lks2151.htm</t>
  </si>
  <si>
    <t>illegal immigrants and Islamic state</t>
  </si>
  <si>
    <t>https://www.limkitsiang.com/archive/2003/jul03/lks2433.htm</t>
  </si>
  <si>
    <t>Indian underclass</t>
  </si>
  <si>
    <t>https://www.limkitsiang.com/archive/2003/oct03/lks2659.htm</t>
  </si>
  <si>
    <t>https://www.limkitsiang.com/archive/2003/oct03/lks2703.htm</t>
  </si>
  <si>
    <t>https://www.limkitsiang.com/archive/2003/nov03/lks2752.htm</t>
  </si>
  <si>
    <t>https://www.limkitsiang.com/archive/2003/nov03/lks2757.htm</t>
  </si>
  <si>
    <t>insensitive comments</t>
  </si>
  <si>
    <t>https://www.limkitsiang.com/archive/2003/feb03/lks2130.htm</t>
  </si>
  <si>
    <t>https://www.limkitsiang.com/archive/2003/jan03/lks2020.htm</t>
  </si>
  <si>
    <t>https://www.limkitsiang.com/archive/2003/jan03/lks2068.htm</t>
  </si>
  <si>
    <t>https://www.limkitsiang.com/archive/2003/mar03/lks2179.htm</t>
  </si>
  <si>
    <t>https://www.limkitsiang.com/archive/2003/mar03/lks2191.htm</t>
  </si>
  <si>
    <t>https://www.limkitsiang.com/archive/2003/mar03/lks2204.htm</t>
  </si>
  <si>
    <t>https://www.limkitsiang.com/archive/2003/mar03/lks2224.htm</t>
  </si>
  <si>
    <t>https://www.limkitsiang.com/archive/2003/apr03/lks2240.htm</t>
  </si>
  <si>
    <t>https://www.limkitsiang.com/archive/2003/apr03/lks2264.htm</t>
  </si>
  <si>
    <t>https://www.limkitsiang.com/archive/2003/apr03/lks2268.htm</t>
  </si>
  <si>
    <t>https://www.limkitsiang.com/archive/2003/apr03/lks2271.htm</t>
  </si>
  <si>
    <t>https://www.limkitsiang.com/archive/2003/apr03/lks2278.htm</t>
  </si>
  <si>
    <t>https://www.limkitsiang.com/archive/2003/may03/lks2305.htm</t>
  </si>
  <si>
    <t>https://www.limkitsiang.com/archive/2003/may03/lks2320.htm</t>
  </si>
  <si>
    <t>https://www.limkitsiang.com/archive/2003/may03/lks2333.htm</t>
  </si>
  <si>
    <t>https://www.limkitsiang.com/archive/2003/jun03/lks2391.htm</t>
  </si>
  <si>
    <t>https://www.limkitsiang.com/archive/2003/jun03/lks2400.htm</t>
  </si>
  <si>
    <t>https://www.limkitsiang.com/archive/2003/jul03/lks2461.htm</t>
  </si>
  <si>
    <t>https://www.limkitsiang.com/archive/2003/jul03/lks2478.htm</t>
  </si>
  <si>
    <t>https://www.limkitsiang.com/archive/2003/aug03/lks2492.htm</t>
  </si>
  <si>
    <t>https://www.limkitsiang.com/archive/2003/aug03/lks2512.htm</t>
  </si>
  <si>
    <t>https://www.limkitsiang.com/archive/2003/aug03/lks2515.htm</t>
  </si>
  <si>
    <t>https://www.limkitsiang.com/archive/2003/aug03/lks2530.htm</t>
  </si>
  <si>
    <t>https://www.limkitsiang.com/archive/2003/aug03/lks2531.htm</t>
  </si>
  <si>
    <t>https://www.limkitsiang.com/archive/2003/aug03/lks2533.htm</t>
  </si>
  <si>
    <t>https://www.limkitsiang.com/archive/2003/aug03/lks2539.htm</t>
  </si>
  <si>
    <t>https://www.limkitsiang.com/archive/2003/aug03/lks2544.htm</t>
  </si>
  <si>
    <t>https://www.limkitsiang.com/archive/2003/aug03/lks2545.htm</t>
  </si>
  <si>
    <t>https://www.limkitsiang.com/archive/2003/aug03/lks2546.htm</t>
  </si>
  <si>
    <t>https://www.limkitsiang.com/archive/2003/aug03/lks2547.htm</t>
  </si>
  <si>
    <t>https://www.limkitsiang.com/archive/2003/aug03/lks2548.htm</t>
  </si>
  <si>
    <t>https://www.limkitsiang.com/archive/2003/aug03/lks2550.htm</t>
  </si>
  <si>
    <t>https://www.limkitsiang.com/archive/2003/aug03/lks2553.htm</t>
  </si>
  <si>
    <t>https://www.limkitsiang.com/archive/2003/aug03/lks2554.htm</t>
  </si>
  <si>
    <t>https://www.limkitsiang.com/archive/2003/aug03/lks2557.htm</t>
  </si>
  <si>
    <t>https://www.limkitsiang.com/archive/2003/aug03/lks2558.htm</t>
  </si>
  <si>
    <t>https://www.limkitsiang.com/archive/2003/aug03/lks2559.htm</t>
  </si>
  <si>
    <t>https://www.limkitsiang.com/archive/2003/aug03/lks2561.htm</t>
  </si>
  <si>
    <t>https://www.limkitsiang.com/archive/2003/sep03/lks2568.htm</t>
  </si>
  <si>
    <t>https://www.limkitsiang.com/archive/2003/sep03/lks2575.htm</t>
  </si>
  <si>
    <t>https://www.limkitsiang.com/archive/2003/sep03/lks2579.htm</t>
  </si>
  <si>
    <t>https://www.limkitsiang.com/archive/2003/sep03/lks2584.htm</t>
  </si>
  <si>
    <t>https://www.limkitsiang.com/archive/2003/sep03/lks2604.htm</t>
  </si>
  <si>
    <t>https://www.limkitsiang.com/archive/2003/sep03/lks2610.htm</t>
  </si>
  <si>
    <t>https://www.limkitsiang.com/archive/2003/sep03/lks2613.htm</t>
  </si>
  <si>
    <t>https://www.limkitsiang.com/archive/2003/sep03/lks2616.htm</t>
  </si>
  <si>
    <t>https://www.limkitsiang.com/archive/2003/sep03/lks2617.htm</t>
  </si>
  <si>
    <t>https://www.limkitsiang.com/archive/2003/sep03/lks2619.htm</t>
  </si>
  <si>
    <t>https://www.limkitsiang.com/archive/2003/sep03/lks2621.htm</t>
  </si>
  <si>
    <t>https://www.limkitsiang.com/archive/2003/sep03/lks2624.htm</t>
  </si>
  <si>
    <t>https://www.limkitsiang.com/archive/2003/sep03/lks2625.htm</t>
  </si>
  <si>
    <t>https://www.limkitsiang.com/archive/2003/sep03/lks2628.htm</t>
  </si>
  <si>
    <t>https://www.limkitsiang.com/archive/2003/sep03/lks2640.htm</t>
  </si>
  <si>
    <t>https://www.limkitsiang.com/archive/2003/oct03/lks2671.htm</t>
  </si>
  <si>
    <t>https://www.limkitsiang.com/archive/2003/oct03/lks2684.htm</t>
  </si>
  <si>
    <t>https://www.limkitsiang.com/archive/2003/oct03/lks2687.htm</t>
  </si>
  <si>
    <t>https://www.limkitsiang.com/archive/2003/oct03/lks2699.htm</t>
  </si>
  <si>
    <t>https://www.limkitsiang.com/archive/2003/oct03/lks2700.htm</t>
  </si>
  <si>
    <t>https://www.limkitsiang.com/archive/2003/oct03/lks2702.htm</t>
  </si>
  <si>
    <t>https://www.limkitsiang.com/archive/2003/oct03/lks2706.htm</t>
  </si>
  <si>
    <t>https://www.limkitsiang.com/archive/2003/nov03/lks2724.htm</t>
  </si>
  <si>
    <t>https://www.limkitsiang.com/archive/2003/nov03/lks2740.htm</t>
  </si>
  <si>
    <t>https://www.limkitsiang.com/archive/2003/nov03/lks2741.htm</t>
  </si>
  <si>
    <t>https://www.limkitsiang.com/archive/2003/nov03/lks2744.htm</t>
  </si>
  <si>
    <t>https://www.limkitsiang.com/archive/2003/nov03/lks2749.htm</t>
  </si>
  <si>
    <t>https://www.limkitsiang.com/archive/2003/nov03/lks2748.htm</t>
  </si>
  <si>
    <t>https://www.limkitsiang.com/archive/2003/nov03/lks2754.htm</t>
  </si>
  <si>
    <t>https://www.limkitsiang.com/archive/2003/nov03/lks2758.htm</t>
  </si>
  <si>
    <t>https://www.limkitsiang.com/archive/2003/nov03/lks2759.htm</t>
  </si>
  <si>
    <t>https://www.limkitsiang.com/archive/2003/dec03/lks2768.htm</t>
  </si>
  <si>
    <t>https://www.limkitsiang.com/archive/2003/dec03/lks2769.htm</t>
  </si>
  <si>
    <t>https://www.limkitsiang.com/archive/2003/dec03/lks2776.htm</t>
  </si>
  <si>
    <t>https://www.limkitsiang.com/archive/2003/dec03/lks2785.htm</t>
  </si>
  <si>
    <t>https://www.limkitsiang.com/archive/2003/dec03/lks2804.htm</t>
  </si>
  <si>
    <t>https://www.limkitsiang.com/archive/2003/dec03/lks2813.htm</t>
  </si>
  <si>
    <t>https://www.limkitsiang.com/archive/2003/dec03/lks2815.htm</t>
  </si>
  <si>
    <t>https://www.limkitsiang.com/archive/2003/dec03/lks2818.htm</t>
  </si>
  <si>
    <t>Islamic state and bumiputera divisions</t>
  </si>
  <si>
    <t>https://www.limkitsiang.com/archive/2003/jan03/lks2031.htm</t>
  </si>
  <si>
    <t>Islamic state and multi-religious council</t>
  </si>
  <si>
    <t>https://www.limkitsiang.com/archive/2003/may03/lks2319.htm</t>
  </si>
  <si>
    <t>Islamic state/Chinese education</t>
  </si>
  <si>
    <t>https://www.limkitsiang.com/archive/2003/sep03/lks2600.htm</t>
  </si>
  <si>
    <t>Islamic state/history textbook</t>
  </si>
  <si>
    <t>https://www.limkitsiang.com/archive/2003/aug03/lks2563.htm</t>
  </si>
  <si>
    <t>https://www.limkitsiang.com/archive/2003/sep03/lks2566.htm</t>
  </si>
  <si>
    <t>https://www.limkitsiang.com/archive/2003/sep03/lks2652.htm</t>
  </si>
  <si>
    <t>Mahathir anti-Jewish speech</t>
  </si>
  <si>
    <t>https://www.limkitsiang.com/archive/2003/oct03/lks2696.htm</t>
  </si>
  <si>
    <t>https://www.limkitsiang.com/archive/2003/oct03/lks2697.htm</t>
  </si>
  <si>
    <t>https://www.limkitsiang.com/archive/2003/oct03/lks2712.htm</t>
  </si>
  <si>
    <t>https://www.limkitsiang.com/archive/2003/oct03/lks2713.htm</t>
  </si>
  <si>
    <t>https://www.limkitsiang.com/archive/2003/oct03/lks2715.htm</t>
  </si>
  <si>
    <t>merit not race in uni entrance</t>
  </si>
  <si>
    <t>https://www.limkitsiang.com/archive/2003/may03/lks2337.htm</t>
  </si>
  <si>
    <t>https://www.limkitsiang.com/archive/2003/may03/lks2340.htm</t>
  </si>
  <si>
    <t>https://www.limkitsiang.com/archive/2003/may03/lks2343.htm</t>
  </si>
  <si>
    <t>https://www.limkitsiang.com/archive/2003/may03/lks2346.htm</t>
  </si>
  <si>
    <t>https://www.limkitsiang.com/archive/2003/may03/lks2354.htm</t>
  </si>
  <si>
    <t>https://www.limkitsiang.com/archive/2003/may03/lks2359.htm</t>
  </si>
  <si>
    <t>https://www.limkitsiang.com/archive/2003/may03/lks2361.htm</t>
  </si>
  <si>
    <t>https://www.limkitsiang.com/archive/2003/aug03/lks2523.htm</t>
  </si>
  <si>
    <t>merit not race in uni entrance/posts</t>
  </si>
  <si>
    <t>https://www.limkitsiang.com/archive/2003/sep03/lks2639.htm</t>
  </si>
  <si>
    <t>message pope</t>
  </si>
  <si>
    <t>https://www.limkitsiang.com/archive/2003/oct03/lks2695.htm</t>
  </si>
  <si>
    <t>Border/Legal entry</t>
  </si>
  <si>
    <t>mistreatment of Indian immigrants and replace visas for free</t>
  </si>
  <si>
    <t>https://www.limkitsiang.com/archive/2003/mar03/lks2184.htm</t>
  </si>
  <si>
    <t>https://www.limkitsiang.com/archive/2003/mar03/lks2188.htm</t>
  </si>
  <si>
    <t>mistreatment of Indian immigrants in internal border measures</t>
  </si>
  <si>
    <t>https://www.limkitsiang.com/archive/2003/mar03/lks2170.htm</t>
  </si>
  <si>
    <t>https://www.limkitsiang.com/archive/2003/mar03/lks2174.htm</t>
  </si>
  <si>
    <t>https://www.limkitsiang.com/archive/2003/mar03/lks2178.htm</t>
  </si>
  <si>
    <t>https://www.limkitsiang.com/archive/2003/mar03/lks2181.htm</t>
  </si>
  <si>
    <t>moral policing/Islamic state</t>
  </si>
  <si>
    <t>https://www.limkitsiang.com/archive/2003/jun03/lks2378.htm</t>
  </si>
  <si>
    <t>https://www.limkitsiang.com/archive/2003/jun03/lks2411.htm</t>
  </si>
  <si>
    <t>more foreign students</t>
  </si>
  <si>
    <t>https://www.limkitsiang.com/archive/2003/feb03/lks2141.htm</t>
  </si>
  <si>
    <t>Legal entry/Integration</t>
  </si>
  <si>
    <t>more foreign students and merit system</t>
  </si>
  <si>
    <t>https://www.limkitsiang.com/archive/2003/may03/lks2357.htm</t>
  </si>
  <si>
    <t>https://www.limkitsiang.com/archive/2003/aug03/lks2526.htm</t>
  </si>
  <si>
    <t>https://www.limkitsiang.com/archive/2003/sep03/lks2586.htm</t>
  </si>
  <si>
    <t>https://www.limkitsiang.com/archive/2003/sep03/lks2599.htm</t>
  </si>
  <si>
    <t>https://www.limkitsiang.com/archive/2003/sep03/lks2629.htm</t>
  </si>
  <si>
    <t>multiracial public service</t>
  </si>
  <si>
    <t>https://www.limkitsiang.com/archive/2003/may03/lks2297.htm</t>
  </si>
  <si>
    <t>https://www.limkitsiang.com/archive/2003/jan03/lks2049.htm</t>
  </si>
  <si>
    <t>https://www.limkitsiang.com/archive/2003/feb03/lks2080.htm</t>
  </si>
  <si>
    <t>https://www.limkitsiang.com/archive/2003/feb03/lks2117.htm</t>
  </si>
  <si>
    <t>https://www.limkitsiang.com/archive/2003/mar03/lks2147.htm</t>
  </si>
  <si>
    <t>https://www.limkitsiang.com/archive/2003/may03/lks2328.htm</t>
  </si>
  <si>
    <t>multireligous international image</t>
  </si>
  <si>
    <t>https://www.limkitsiang.com/archive/2003/sep03/lks2570.htm</t>
  </si>
  <si>
    <t>nation building</t>
  </si>
  <si>
    <t>https://www.limkitsiang.com/archive/2003/dec03/lks2798.htm</t>
  </si>
  <si>
    <t>https://www.limkitsiang.com/archive/2003/jan03/lks2030.htm</t>
  </si>
  <si>
    <t>https://www.limkitsiang.com/archive/2003/jun03/lks2406.htm</t>
  </si>
  <si>
    <t>national unity dialogue</t>
  </si>
  <si>
    <t>https://www.limkitsiang.com/archive/2003/jan03/lks2038.htm</t>
  </si>
  <si>
    <t>non-Malay civil servants</t>
  </si>
  <si>
    <t>https://www.limkitsiang.com/archive/2003/oct03/lks2704.htm</t>
  </si>
  <si>
    <t>https://www.limkitsiang.com/archive/2003/oct03/lks2705.htm</t>
  </si>
  <si>
    <t>https://www.limkitsiang.com/archive/2003/oct03/lks2709.htm</t>
  </si>
  <si>
    <t>https://www.limkitsiang.com/archive/2003/oct03/lks2710.htm</t>
  </si>
  <si>
    <t>https://www.limkitsiang.com/archive/2003/oct03/lks2711.htm</t>
  </si>
  <si>
    <t>https://www.limkitsiang.com/archive/2003/oct03/lks2714.htm</t>
  </si>
  <si>
    <t>putrajaya other places of worship</t>
  </si>
  <si>
    <t>https://www.limkitsiang.com/archive/2003/dec03/lks2807.htm</t>
  </si>
  <si>
    <t>https://www.limkitsiang.com/archive/2003/jan03/lks2064.htm</t>
  </si>
  <si>
    <t>Release Anwar to heal divisions</t>
  </si>
  <si>
    <t>https://www.limkitsiang.com/archive/2003/apr03/lks2263.htm</t>
  </si>
  <si>
    <t>Sabah diversity/unity</t>
  </si>
  <si>
    <t>https://www.limkitsiang.com/archive/2003/jul03/lks2435.htm</t>
  </si>
  <si>
    <t>SARS transparency and tourism crisis</t>
  </si>
  <si>
    <t>https://www.limkitsiang.com/archive/2003/apr03/lks2251.htm</t>
  </si>
  <si>
    <t>school diversity</t>
  </si>
  <si>
    <t>https://www.limkitsiang.com/archive/2003/feb03/lks2088.htm</t>
  </si>
  <si>
    <t>talent attraction failures</t>
  </si>
  <si>
    <t>https://www.limkitsiang.com/archive/2003/mar03/lks2220.htm</t>
  </si>
  <si>
    <t>brain gain failure</t>
  </si>
  <si>
    <t>https://www.limkitsiang.com/archive/2004/sep04/lks3186.htm</t>
  </si>
  <si>
    <t>bumiputera policies</t>
  </si>
  <si>
    <t>https://www.limkitsiang.com/archive/2004/mar04/lks2922.htm</t>
  </si>
  <si>
    <t>https://www.limkitsiang.com/archive/2004/jan04/lks2842.htm</t>
  </si>
  <si>
    <t>https://www.limkitsiang.com/archive/2004/jun04/lks3098.htm</t>
  </si>
  <si>
    <t>https://www.limkitsiang.com/archive/2004/jun04/lks3099.htm</t>
  </si>
  <si>
    <t>https://www.limkitsiang.com/archive/2004/aug04/lks3151.htm</t>
  </si>
  <si>
    <t>Chinese schools/merit appointments to GLCs/uni entrance system</t>
  </si>
  <si>
    <t>https://www.limkitsiang.com/archive/2004/july04/lks3125.htm</t>
  </si>
  <si>
    <t>foreign talent</t>
  </si>
  <si>
    <t>https://www.limkitsiang.com/archive/2004/dec04/lks3295.htm</t>
  </si>
  <si>
    <t>foreign worker death in bag snatch</t>
  </si>
  <si>
    <t>https://www.limkitsiang.com/archive/2004/may04/lks3044.htm</t>
  </si>
  <si>
    <t>https://www.limkitsiang.com/archive/2004/may04/lks3045.htm</t>
  </si>
  <si>
    <t>GLCs bumiputera</t>
  </si>
  <si>
    <t>https://www.limkitsiang.com/archive/2004/jun04/lks3079.htm</t>
  </si>
  <si>
    <t>history textbooks</t>
  </si>
  <si>
    <t>https://www.limkitsiang.com/archive/2004/nov04/lks3236.htm</t>
  </si>
  <si>
    <t>https://www.limkitsiang.com/archive/2004/apr04/lks2976.htm</t>
  </si>
  <si>
    <t>https://www.limkitsiang.com/archive/2004/may04/lks3034.htm</t>
  </si>
  <si>
    <t>https://www.limkitsiang.com/archive/2004/nov04/lks3218.htm</t>
  </si>
  <si>
    <t>https://www.limkitsiang.com/archive/2004/dec04/lks3296.htm</t>
  </si>
  <si>
    <t>https://www.limkitsiang.com/archive/2004/jan04/lks2849.htm</t>
  </si>
  <si>
    <t>https://www.limkitsiang.com/archive/2004/jan04/lks2851.htm</t>
  </si>
  <si>
    <t>https://www.limkitsiang.com/archive/2004/feb04/lks2865.htm</t>
  </si>
  <si>
    <t>https://www.limkitsiang.com/archive/2004/feb04/lks2886.htm</t>
  </si>
  <si>
    <t>https://www.limkitsiang.com/archive/2004/feb04/lks2894.htm</t>
  </si>
  <si>
    <t>https://www.limkitsiang.com/archive/2004/mar04/lks2907.htm</t>
  </si>
  <si>
    <t>https://www.limkitsiang.com/archive/2004/mar04/lks2910.htm</t>
  </si>
  <si>
    <t>https://www.limkitsiang.com/archive/2004/mar04/lks2911.htm</t>
  </si>
  <si>
    <t>https://www.limkitsiang.com/archive/2004/mar04/lks2914.htm</t>
  </si>
  <si>
    <t>https://www.limkitsiang.com/archive/2004/mar04/lks2916.htm</t>
  </si>
  <si>
    <t>https://www.limkitsiang.com/archive/2004/mar04/lks2917.htm</t>
  </si>
  <si>
    <t>https://www.limkitsiang.com/archive/2004/mar04/lks2918.htm</t>
  </si>
  <si>
    <t>https://www.limkitsiang.com/archive/2004/mar04/lks2919.htm</t>
  </si>
  <si>
    <t>https://www.limkitsiang.com/archive/2004/mar04/lks2924.htm</t>
  </si>
  <si>
    <t>https://www.limkitsiang.com/archive/2004/mar04/lks2926.htm</t>
  </si>
  <si>
    <t>https://www.limkitsiang.com/archive/2004/mar04/lks2925.htm</t>
  </si>
  <si>
    <t>https://www.limkitsiang.com/archive/2004/mar04/lks2930.htm</t>
  </si>
  <si>
    <t>https://www.limkitsiang.com/archive/2004/mar04/lks2931.htm</t>
  </si>
  <si>
    <t>https://www.limkitsiang.com/archive/2004/mar04/lks2937.htm</t>
  </si>
  <si>
    <t>https://www.limkitsiang.com/archive/2004/mar04/lks2943.htm</t>
  </si>
  <si>
    <t>https://www.limkitsiang.com/archive/2004/apr04/lks2969.htm</t>
  </si>
  <si>
    <t>https://www.limkitsiang.com/archive/2004/may04/lks3043.htm</t>
  </si>
  <si>
    <t>https://www.limkitsiang.com/archive/2004/july04/lks3140.htm</t>
  </si>
  <si>
    <t>https://www.limkitsiang.com/archive/2004/aug04/lks3153.htm</t>
  </si>
  <si>
    <t>https://www.limkitsiang.com/archive/2004/sep04/lks3179.htm</t>
  </si>
  <si>
    <t>https://www.limkitsiang.com/archive/2004/sep04/lks3188.htm</t>
  </si>
  <si>
    <t>https://www.limkitsiang.com/archive/2004/jan04/lks2841.htm</t>
  </si>
  <si>
    <t>https://www.limkitsiang.com/archive/2004/dec04/lks3270.htm</t>
  </si>
  <si>
    <t>https://www.limkitsiang.com/archive/2004/may04/lks3049.htm</t>
  </si>
  <si>
    <t>https://www.limkitsiang.com/archive/2004/may04/lks3053.htm</t>
  </si>
  <si>
    <t>https://www.limkitsiang.com/archive/2004/jun04/lks3057.htm</t>
  </si>
  <si>
    <t>https://www.limkitsiang.com/archive/2004/jun04/lks3075.htm</t>
  </si>
  <si>
    <t>https://www.limkitsiang.com/archive/2004/jun04/lks3082.htm</t>
  </si>
  <si>
    <t>https://www.limkitsiang.com/archive/2004/july04/lks3129.htm</t>
  </si>
  <si>
    <t>https://www.limkitsiang.com/archive/2004/sep04/lks3183.htm</t>
  </si>
  <si>
    <t>https://www.limkitsiang.com/archive/2004/dec04/lks3250.htm</t>
  </si>
  <si>
    <t>https://www.limkitsiang.com/archive/2004/dec04/lks3271.htm</t>
  </si>
  <si>
    <t xml:space="preserve">multiracial police </t>
  </si>
  <si>
    <t>https://www.limkitsiang.com/archive/2004/dec04/lks3258.htm</t>
  </si>
  <si>
    <t>Orang Asli representation</t>
  </si>
  <si>
    <t>https://www.limkitsiang.com/archive/2004/may04/lks3041.htm</t>
  </si>
  <si>
    <t>https://www.limkitsiang.com/archive/2004/july04/lks3138.htm</t>
  </si>
  <si>
    <t>https://www.limkitsiang.com/archive/2004/oct04/lks3194.htm</t>
  </si>
  <si>
    <t>repeal hudud law</t>
  </si>
  <si>
    <t>https://www.limkitsiang.com/archive/2004/mar04/lks2933.htm</t>
  </si>
  <si>
    <t>https://www.limkitsiang.com/archive/2004/mar04/lks2934.htm</t>
  </si>
  <si>
    <t>against 5% allocation to foreign students</t>
  </si>
  <si>
    <t>https://limkitsiang.com/archive/2005/nov05/lks3717.htm</t>
  </si>
  <si>
    <t>against NEP2</t>
  </si>
  <si>
    <t>https://www.limkitsiang.com/archive/2005/jul05/lks3577.htm</t>
  </si>
  <si>
    <t>https://www.limkitsiang.com/archive/2005/jul05/lks3579.htm</t>
  </si>
  <si>
    <t>https://www.limkitsiang.com/archive/2005/jul05/lks3583.htm</t>
  </si>
  <si>
    <t>https://www.limkitsiang.com/archive/2005/jul05/lks3596.htm</t>
  </si>
  <si>
    <t>https://www.limkitsiang.com/archive/2005/jul05/lks3600.htm</t>
  </si>
  <si>
    <t>https://www.limkitsiang.com/archive/2005/aug05/lks3603.htm</t>
  </si>
  <si>
    <t>https://www.limkitsiang.com/archive/2005/aug05/lks3633.htm</t>
  </si>
  <si>
    <t>https://www.limkitsiang.com/archive/2005/aug05/lks3634.htm</t>
  </si>
  <si>
    <t>https://www.limkitsiang.com/archive/2005/mar05/lks3377.htm</t>
  </si>
  <si>
    <t>https://www.limkitsiang.com/archive/2005/mar05/lks3381.htm</t>
  </si>
  <si>
    <t>https://www.limkitsiang.com/archive/2005/mar05/lks3383.htm</t>
  </si>
  <si>
    <t>https://www.limkitsiang.com/archive/2005/mar05/lks3394.htm</t>
  </si>
  <si>
    <t>education for all races</t>
  </si>
  <si>
    <t>https://www.limkitsiang.com/archive/2005/jul05/lks3566.htm</t>
  </si>
  <si>
    <t>foreign student numbers/equality of opportunity</t>
  </si>
  <si>
    <t>https://www.limkitsiang.com/archive/2005/mar05/lks3392.htm</t>
  </si>
  <si>
    <t>foreign student targets missed</t>
  </si>
  <si>
    <t>https://www.limkitsiang.com/archive/2005/jan05/lks3353.htm</t>
  </si>
  <si>
    <t>https://www.limkitsiang.com/archive/2005/feb05/lks3357.htm</t>
  </si>
  <si>
    <t>https://www.limkitsiang.com/archive/2005/feb05/lks3365.htm</t>
  </si>
  <si>
    <t>https://www.limkitsiang.com/archive/2005/jul05/lks3568.htm</t>
  </si>
  <si>
    <t>https://limkitsiang.com/archive/2005/oct05/lks3687.htm</t>
  </si>
  <si>
    <t>Indians in detention</t>
  </si>
  <si>
    <t>https://www.limkitsiang.com/archive/2005/jun05/lks3514.htm</t>
  </si>
  <si>
    <t>https://www.limkitsiang.com/archive/2005/mar05/lks3398.htm</t>
  </si>
  <si>
    <t>Islamic divide</t>
  </si>
  <si>
    <t>https://www.limkitsiang.com/archive/2005/jul05/lks3561.htm</t>
  </si>
  <si>
    <t>https://www.limkitsiang.com/archive/2005/jul05/lks3565.htm</t>
  </si>
  <si>
    <t>https://www.limkitsiang.com/archive/2005/feb05/lks3371.htm</t>
  </si>
  <si>
    <t>https://www.limkitsiang.com/archive/2005/mar05/lks3396.htm</t>
  </si>
  <si>
    <t>malay language bibles</t>
  </si>
  <si>
    <t>https://www.limkitsiang.com/archive/2005/apr05/lks3427.htm</t>
  </si>
  <si>
    <t>maltreated woman not Chinese but local, witholding info led to reputation damage</t>
  </si>
  <si>
    <t>https://limkitsiang.com/archive/2005/dec05/lks3741.htm</t>
  </si>
  <si>
    <t>https://limkitsiang.com/archive/2005/dec05/lks3742.htm</t>
  </si>
  <si>
    <t>https://limkitsiang.com/archive/2005/dec05/lks3743.htm</t>
  </si>
  <si>
    <t>https://limkitsiang.com/archive/2005/dec05/lks3745.htm</t>
  </si>
  <si>
    <t>https://limkitsiang.com/archive/2005/dec05/lks3747.htm</t>
  </si>
  <si>
    <t>https://limkitsiang.com/archive/2005/dec05/lks3748.htm</t>
  </si>
  <si>
    <t>MAS CEO on merit</t>
  </si>
  <si>
    <t>https://www.limkitsiang.com/archive/2005/aug05/lks3636.htm</t>
  </si>
  <si>
    <t>https://www.limkitsiang.com/archive/2005/aug05/lks3638.htm</t>
  </si>
  <si>
    <t>Moorthy case - non-Muslim rights to challenge Syariah court decisions</t>
  </si>
  <si>
    <t>https://limkitsiang.com/archive/2005/dec05/lks3755.htm</t>
  </si>
  <si>
    <t>https://limkitsiang.com/archive/2005/dec05/lks3756.htm</t>
  </si>
  <si>
    <t>mother tongue maths and science teaching</t>
  </si>
  <si>
    <t>https://limkitsiang.com/archive/2005/nov05/lks3701.htm</t>
  </si>
  <si>
    <t>https://limkitsiang.com/archive/2005/nov05/lks3705.htm</t>
  </si>
  <si>
    <t>https://limkitsiang.com/archive/2005/nov05/lks3718.htm</t>
  </si>
  <si>
    <t>https://www.limkitsiang.com/archive/2005/mar05/lks3378.htm</t>
  </si>
  <si>
    <t>https://www.limkitsiang.com/archive/2005/mar05/lks3379.htm</t>
  </si>
  <si>
    <t>https://www.limkitsiang.com/archive/2005/may05/lks3434.htm</t>
  </si>
  <si>
    <t>mother toungue schools</t>
  </si>
  <si>
    <t>https://limkitsiang.com/archive/2005/dec05/lks3739.htm</t>
  </si>
  <si>
    <t>non-bumiputera contracts and mother tongue schools</t>
  </si>
  <si>
    <t>https://limkitsiang.com/archive/2005/oct05/lks3654.htm</t>
  </si>
  <si>
    <t>police profiling/maltreatment of Chinese women</t>
  </si>
  <si>
    <t>https://limkitsiang.com/archive/2005/nov05/lks3720.htm</t>
  </si>
  <si>
    <t>https://limkitsiang.com/archive/2005/nov05/lks3723.htm</t>
  </si>
  <si>
    <t>https://limkitsiang.com/archive/2005/nov05/lks3724.htm</t>
  </si>
  <si>
    <t>https://limkitsiang.com/archive/2005/nov05/lks3725.htm</t>
  </si>
  <si>
    <t>https://limkitsiang.com/archive/2005/nov05/lks3726.htm</t>
  </si>
  <si>
    <t>https://limkitsiang.com/archive/2005/nov05/lks3727.htm</t>
  </si>
  <si>
    <t>https://limkitsiang.com/archive/2005/nov05/lks3728.htm</t>
  </si>
  <si>
    <t>https://limkitsiang.com/archive/2005/dec05/lks3731.htm</t>
  </si>
  <si>
    <t>religion sensitisation training</t>
  </si>
  <si>
    <t>https://limkitsiang.com/archive/2005/oct05/lks3685.htm</t>
  </si>
  <si>
    <t>social contract</t>
  </si>
  <si>
    <t>https://www.limkitsiang.com/archive/2005/aug05/lks3630.htm</t>
  </si>
  <si>
    <t>support interfaith council reforms</t>
  </si>
  <si>
    <t>https://www.limkitsiang.com/archive/2005/feb05/lks3372.htm</t>
  </si>
  <si>
    <t>https://www.limkitsiang.com/archive/2005/feb05/lks3373.htm</t>
  </si>
  <si>
    <t>Syriah court caning verdict</t>
  </si>
  <si>
    <t>https://www.limkitsiang.com/archive/2005/jun05/lks3513.htm</t>
  </si>
  <si>
    <t>ASLI report and affirmative action</t>
  </si>
  <si>
    <t>https://limkitsiang.com/archive/2006/oct06/lks4071.htm</t>
  </si>
  <si>
    <t>https://limkitsiang.com/archive/2006/oct06/lks4072.htm</t>
  </si>
  <si>
    <t>https://limkitsiang.com/archive/2006/oct06/lks4074.htm</t>
  </si>
  <si>
    <t>https://limkitsiang.com/archive/2006/oct06/lks4075.htm</t>
  </si>
  <si>
    <t>bumiputera discrimination</t>
  </si>
  <si>
    <t>https://limkitsiang.com/archive/2006/feb06/lks3818.htm</t>
  </si>
  <si>
    <t>https://limkitsiang.com/archive/2006/marc06/lks3820.htm</t>
  </si>
  <si>
    <t>bumiputera policies/NEP2</t>
  </si>
  <si>
    <t>https://limkitsiang.com/archive/2006/april06/lks3855.htm</t>
  </si>
  <si>
    <t>Dayak discrimination</t>
  </si>
  <si>
    <t>https://limkitsiang.com/archive/2006/may06/lks3920.htm</t>
  </si>
  <si>
    <t xml:space="preserve">discrimination </t>
  </si>
  <si>
    <t>https://limkitsiang.com/archive/2006/dec06/lks4139.htm</t>
  </si>
  <si>
    <t>divisive UMNO conference speech</t>
  </si>
  <si>
    <t>https://limkitsiang.com/archive/2006/nov06/lks4110.htm</t>
  </si>
  <si>
    <t>https://limkitsiang.com/archive/2006/nov06/lks4111.htm</t>
  </si>
  <si>
    <t>https://limkitsiang.com/archive/2006/nov06/lks4113.htm</t>
  </si>
  <si>
    <t>https://limkitsiang.com/archive/2006/nov06/lks4114.htm</t>
  </si>
  <si>
    <t>https://limkitsiang.com/archive/2006/nov06/lks4116.htm</t>
  </si>
  <si>
    <t>https://limkitsiang.com/archive/2006/nov06/lks4118.htm</t>
  </si>
  <si>
    <t>https://limkitsiang.com/archive/2006/nov06/lks4120.htm</t>
  </si>
  <si>
    <t>https://limkitsiang.com/archive/2006/nov06/lks4123.htm</t>
  </si>
  <si>
    <t>https://limkitsiang.com/archive/2006/nov06/lks4124.htm</t>
  </si>
  <si>
    <t>https://limkitsiang.com/archive/2006/dec06/lks4127.htm</t>
  </si>
  <si>
    <t>https://limkitsiang.com/archive/2006/dec06/lks4129.htm</t>
  </si>
  <si>
    <t xml:space="preserve">embrace diversity </t>
  </si>
  <si>
    <t>https://limkitsiang.com/archive/2006/oct06/lks4081.htm</t>
  </si>
  <si>
    <t xml:space="preserve">ethnic relations uni textbook concerns </t>
  </si>
  <si>
    <t>https://limkitsiang.com/archive/2006/july06/lks3970.htm</t>
  </si>
  <si>
    <t>https://limkitsiang.com/archive/2006/july06/lks3972.htm</t>
  </si>
  <si>
    <t>ethnic relations uni textbook concerns D521</t>
  </si>
  <si>
    <t>https://limkitsiang.com/archive/2006/july06/lks3973.htm</t>
  </si>
  <si>
    <t>https://limkitsiang.com/archive/2006/july06/lks3974.htm</t>
  </si>
  <si>
    <t>https://limkitsiang.com/archive/2006/july06/lks3975.htm</t>
  </si>
  <si>
    <t>https://limkitsiang.com/archive/2006/july06/lks3978.htm</t>
  </si>
  <si>
    <t>ethnicity, Islam and national unity</t>
  </si>
  <si>
    <t>https://limkitsiang.com/archive/2006/april06/lks3854.htm</t>
  </si>
  <si>
    <t>extremism and emigration</t>
  </si>
  <si>
    <t>https://limkitsiang.com/archive/2006/nov06/lks4121.htm</t>
  </si>
  <si>
    <t>https://limkitsiang.com/archive/2006/dec06/lks4140.htm</t>
  </si>
  <si>
    <t>illegal migrants in Sabah</t>
  </si>
  <si>
    <t>https://limkitsiang.com/archive/2006/sept06/lks4056.htm</t>
  </si>
  <si>
    <t>illegal migrants obtaining documents in Sabah</t>
  </si>
  <si>
    <t>https://limkitsiang.com/archive/2006/june06/lks3940.htm</t>
  </si>
  <si>
    <t>https://limkitsiang.com/archive/2006/april06/lks3869.htm</t>
  </si>
  <si>
    <t>https://limkitsiang.com/archive/2006/oct06/lks4076.htm</t>
  </si>
  <si>
    <t>https://limkitsiang.com/archive/2006/may06/lks3914.htm</t>
  </si>
  <si>
    <t>https://limkitsiang.com/archive/2006/may06/lks3917.htm</t>
  </si>
  <si>
    <t>https://limkitsiang.com/archive/2006/july06/lks3984.htm</t>
  </si>
  <si>
    <t>https://limkitsiang.com/archive/2006/sept06/lks4045.htm</t>
  </si>
  <si>
    <t>Islamic state and NEP2</t>
  </si>
  <si>
    <t>https://limkitsiang.com/archive/2006/sept06/lks4050.htm</t>
  </si>
  <si>
    <t>islamisation</t>
  </si>
  <si>
    <t>https://limkitsiang.com/archive/2006/oct06/lks4073.htm</t>
  </si>
  <si>
    <t>https://limkitsiang.com/archive/2006/jan06/lks3764.htm</t>
  </si>
  <si>
    <t>merit uni entrance</t>
  </si>
  <si>
    <t>https://limkitsiang.com/archive/2006/oct06/lks4070.htm</t>
  </si>
  <si>
    <t>merit uni entrance plus degree recognition</t>
  </si>
  <si>
    <t>https://limkitsiang.com/archive/2006/oct06/lks4065.htm</t>
  </si>
  <si>
    <t>more polarised country</t>
  </si>
  <si>
    <t>https://limkitsiang.com/archive/2006/april06/lks3857.htm</t>
  </si>
  <si>
    <t>https://limkitsiang.com/archive/2006/sept06/lks4044.htm</t>
  </si>
  <si>
    <t>https://limkitsiang.com/archive/2006/sept06/lks4046.htm</t>
  </si>
  <si>
    <t>https://limkitsiang.com/archive/2006/sept06/lks4047.htm</t>
  </si>
  <si>
    <t>https://limkitsiang.com/archive/2006/sept06/lks4052.htm</t>
  </si>
  <si>
    <t>https://limkitsiang.com/archive/2006/sept06/lks4053.htm</t>
  </si>
  <si>
    <t>https://limkitsiang.com/archive/2006/oct06/lks4059.htm</t>
  </si>
  <si>
    <t>https://limkitsiang.com/archive/2006/oct06/lks4060.htm</t>
  </si>
  <si>
    <t>https://limkitsiang.com/archive/2006/oct06/lks4061.htm</t>
  </si>
  <si>
    <t>https://limkitsiang.com/archive/2006/nov06/lks4119.htm</t>
  </si>
  <si>
    <t>https://limkitsiang.com/archive/2006/dec06/lks4138.htm</t>
  </si>
  <si>
    <t>https://limkitsiang.com/archive/2006/dec06/lks4147.htm</t>
  </si>
  <si>
    <t>national unity setbacks</t>
  </si>
  <si>
    <t>https://limkitsiang.com/archive/2006/marc06/lks3841.htm</t>
  </si>
  <si>
    <t>NEP2 and bumiputera policies</t>
  </si>
  <si>
    <t>https://limkitsiang.com/archive/2006/nov06/lks4100.htm</t>
  </si>
  <si>
    <t>https://limkitsiang.com/archive/2006/nov06/lks4101.htm</t>
  </si>
  <si>
    <t>non-bumiputera uni VC</t>
  </si>
  <si>
    <t>https://limkitsiang.com/archive/2006/may06/lks3899.htm</t>
  </si>
  <si>
    <t>https://limkitsiang.com/archive/2006/marc06/lks3846.htm</t>
  </si>
  <si>
    <t>https://limkitsiang.com/archive/2006/april06/lks3860.htm</t>
  </si>
  <si>
    <t>https://limkitsiang.com/archive/2006/may06/lks3911.htm</t>
  </si>
  <si>
    <t>non-Muslim rights to challenge Syariah court decisions</t>
  </si>
  <si>
    <t>https://limkitsiang.com/archive/2006/jan06/lks3758.htm</t>
  </si>
  <si>
    <t>https://limkitsiang.com/archive/2006/jan06/lks3765.htm</t>
  </si>
  <si>
    <t>https://limkitsiang.com/archive/2006/jan06/lks3769.htm</t>
  </si>
  <si>
    <t>https://limkitsiang.com/archive/2006/jan06/lks3781.htm</t>
  </si>
  <si>
    <t>https://limkitsiang.com/archive/2006/jan06/lks3782.htm</t>
  </si>
  <si>
    <t>https://limkitsiang.com/archive/2006/dec06/lks4130.htm</t>
  </si>
  <si>
    <t>https://limkitsiang.com/archive/2006/dec06/lks4132.htm</t>
  </si>
  <si>
    <t>race card politics</t>
  </si>
  <si>
    <t>https://limkitsiang.com/archive/2006/august06/lks4014.htm</t>
  </si>
  <si>
    <t>https://limkitsiang.com/archive/2006/august06/lks4022.htm</t>
  </si>
  <si>
    <t>https://limkitsiang.com/archive/2006/sept06/lks4024.htm</t>
  </si>
  <si>
    <t>https://limkitsiang.com/archive/2006/oct06/lks4064.htm</t>
  </si>
  <si>
    <t>race relations fragile</t>
  </si>
  <si>
    <t>https://limkitsiang.com/archive/2006/dec06/lks4133.htm</t>
  </si>
  <si>
    <t>https://limkitsiang.com/archive/2006/dec06/lks4134.htm</t>
  </si>
  <si>
    <t>racial polarisation of unis</t>
  </si>
  <si>
    <t>https://limkitsiang.com/archive/2006/july06/lks3983.htm</t>
  </si>
  <si>
    <t>racially divided policies</t>
  </si>
  <si>
    <t>https://www.dapmalaysia.org/english/2006/april06/lks/lks3856.htm</t>
  </si>
  <si>
    <t>raid on foreign couple and tourism</t>
  </si>
  <si>
    <t>https://limkitsiang.com/archive/2006/oct06/lks4086.htm</t>
  </si>
  <si>
    <t>refugee/migrant abuses</t>
  </si>
  <si>
    <t>https://limkitsiang.com/archive/2006/may06/lks3912.htm</t>
  </si>
  <si>
    <t>reverse brain gain failures</t>
  </si>
  <si>
    <t>https://limkitsiang.com/archive/2006/jan06/lks3770.htm</t>
  </si>
  <si>
    <t>temple demolition</t>
  </si>
  <si>
    <t>https://limkitsiang.com/archive/2006/nov06/lks4125.htm</t>
  </si>
  <si>
    <t>UMNO ban on interfaith forums</t>
  </si>
  <si>
    <t>https://limkitsiang.com/archive/2006/july06/lks3985.htm</t>
  </si>
  <si>
    <t>https://limkitsiang.com/archive/2006/july06/lks3988.htm</t>
  </si>
  <si>
    <t>bumiputera policy extensions</t>
  </si>
  <si>
    <t>https://limkitsiang.com/archive/2007/may07/lks4298.htm</t>
  </si>
  <si>
    <t>https://limkitsiang.com/archive/2007/mar07/lks4232.htm</t>
  </si>
  <si>
    <t>crime deterring tourism</t>
  </si>
  <si>
    <t>https://limkitsiang.com/archive/2007/jun07/lks4392.htm</t>
  </si>
  <si>
    <t>https://limkitsiang.com/archive/2007/jun07/lks4396.htm</t>
  </si>
  <si>
    <t>https://limkitsiang.com/archive/2007/oct07/lks4568.htm</t>
  </si>
  <si>
    <t>https://limkitsiang.com/archive/2007/oct07/lks4571.htm</t>
  </si>
  <si>
    <t>https://limkitsiang.com/archive/2007/dec07/lks4636.htm</t>
  </si>
  <si>
    <t>demonising rapper for national anthem adaptation</t>
  </si>
  <si>
    <t>https://limkitsiang.com/archive/2007/aug07/lks4459.htm</t>
  </si>
  <si>
    <t>https://limkitsiang.com/archive/2007/aug07/lks4463.htm</t>
  </si>
  <si>
    <t>https://limkitsiang.com/archive/2007/aug07/lks4465.htm</t>
  </si>
  <si>
    <t>https://limkitsiang.com/archive/2007/aug07/lks4467.htm</t>
  </si>
  <si>
    <t>https://limkitsiang.com/archive/2007/aug07/lks4468.htm</t>
  </si>
  <si>
    <t>discrimination and brain drain</t>
  </si>
  <si>
    <t>https://limkitsiang.com/archive/2007/mar07/lks4228.htm</t>
  </si>
  <si>
    <t>https://limkitsiang.com/archive/2007/nov07/lks4595.htm</t>
  </si>
  <si>
    <t>education discrimination</t>
  </si>
  <si>
    <t>https://limkitsiang.com/archive/2007/jan07/lks4160.htm</t>
  </si>
  <si>
    <t>ethnic relations module</t>
  </si>
  <si>
    <t>https://limkitsiang.com/archive/2007/jan07/lks4167.htm</t>
  </si>
  <si>
    <t>ethnic underclasses</t>
  </si>
  <si>
    <t>https://limkitsiang.com/archive/2007/apr07/lks4263.htm</t>
  </si>
  <si>
    <t>heavy handed police handling of Indian protestors and relations with India</t>
  </si>
  <si>
    <t>https://limkitsiang.com/archive/2007/nov07/lks4634.htm</t>
  </si>
  <si>
    <t>heavy handed police handling of protests and tourists</t>
  </si>
  <si>
    <t>https://limkitsiang.com/archive/2007/nov07/lks4631.htm</t>
  </si>
  <si>
    <t>human trafficking blacklisted</t>
  </si>
  <si>
    <t>https://limkitsiang.com/archive/2007/jun07/lks4374.htm</t>
  </si>
  <si>
    <t>https://limkitsiang.com/archive/2007/jun07/lks4380.htm</t>
  </si>
  <si>
    <t>illegal immigrants in Sabah</t>
  </si>
  <si>
    <t>https://limkitsiang.com/archive/2007/apr07/lks4281.htm</t>
  </si>
  <si>
    <t>https://limkitsiang.com/archive/2007/apr07/lks4282.htm</t>
  </si>
  <si>
    <t>https://limkitsiang.com/archive/2007/may07/lks4291.htm</t>
  </si>
  <si>
    <t>illegal immigrants in Sabah and fake IC</t>
  </si>
  <si>
    <t>https://limkitsiang.com/archive/2007/may07/lks4317.htm</t>
  </si>
  <si>
    <t>https://limkitsiang.com/archive/2007/may07/lks4320.htm</t>
  </si>
  <si>
    <t>Indian community attacks</t>
  </si>
  <si>
    <t>https://limkitsiang.com/archive/2007/nov07/lks4586.htm</t>
  </si>
  <si>
    <t>https://limkitsiang.com/archive/2007/may07/lks4299.htm</t>
  </si>
  <si>
    <t>https://limkitsiang.com/archive/2007/nov07/lks4627.htm</t>
  </si>
  <si>
    <t>https://limkitsiang.com/archive/2007/nov07/lks4633.htm</t>
  </si>
  <si>
    <t>https://limkitsiang.com/archive/2007/dec07/lks4635.htm</t>
  </si>
  <si>
    <t>https://limkitsiang.com/archive/2007/dec07/lks4637.htm</t>
  </si>
  <si>
    <t>https://limkitsiang.com/archive/2007/dec07/lks4640.htm</t>
  </si>
  <si>
    <t>https://limkitsiang.com/archive/2007/dec07/lks4641.htm</t>
  </si>
  <si>
    <t>https://limkitsiang.com/archive/2007/dec07/lks4643.htm</t>
  </si>
  <si>
    <t>https://limkitsiang.com/archive/2007/dec07/lks4646.htm</t>
  </si>
  <si>
    <t>https://limkitsiang.com/archive/2007/dec07/lks4650.htm</t>
  </si>
  <si>
    <t>https://limkitsiang.com/archive/2007/dec07/lks4660.htm</t>
  </si>
  <si>
    <t>https://limkitsiang.com/archive/2007/dec07/lks4673.htm</t>
  </si>
  <si>
    <t>https://limkitsiang.com/archive/2007/dec07/lks4675.htm</t>
  </si>
  <si>
    <t>https://limkitsiang.com/archive/2007/dec07/lks4680.htm</t>
  </si>
  <si>
    <t>https://limkitsiang.com/archive/2007/dec07/lks4685.htm</t>
  </si>
  <si>
    <t>https://limkitsiang.com/archive/2007/dec07/lks4686.htm</t>
  </si>
  <si>
    <t>inter-faith dialogue cancelled</t>
  </si>
  <si>
    <t>https://limkitsiang.com/archive/2007/may07/lks4305.htm</t>
  </si>
  <si>
    <t>https://limkitsiang.com/archive/2007/may07/lks4311.htm</t>
  </si>
  <si>
    <t>https://limkitsiang.com/archive/2007/may07/lks4313.htm</t>
  </si>
  <si>
    <t>https://limkitsiang.com/archive/2007/may07/lks4337.htm</t>
  </si>
  <si>
    <t>https://limkitsiang.com/archive/2007/may07/lks4349.htm</t>
  </si>
  <si>
    <t>https://limkitsiang.com/archive/2007/jun07/lks4352.htm</t>
  </si>
  <si>
    <t>https://limkitsiang.com/archive/2007/jun07/lks4398.htm</t>
  </si>
  <si>
    <t>https://limkitsiang.com/archive/2007/jul07/lks4422.htm</t>
  </si>
  <si>
    <t>https://limkitsiang.com/archive/2007/jul07/lks4425.htm</t>
  </si>
  <si>
    <t>https://limkitsiang.com/archive/2007/jul07/lks4427.htm</t>
  </si>
  <si>
    <t>https://limkitsiang.com/archive/2007/jul07/lks4428.htm</t>
  </si>
  <si>
    <t>https://limkitsiang.com/archive/2007/jul07/lks4430.htm</t>
  </si>
  <si>
    <t>https://limkitsiang.com/archive/2007/jul07/lks4432.htm</t>
  </si>
  <si>
    <t>https://limkitsiang.com/archive/2007/jul07/lks4434.htm</t>
  </si>
  <si>
    <t>https://limkitsiang.com/archive/2007/jul07/lks4437.htm</t>
  </si>
  <si>
    <t>https://limkitsiang.com/archive/2007/aug07/lks4441.htm</t>
  </si>
  <si>
    <t>https://limkitsiang.com/archive/2007/aug07/lks4443.htm</t>
  </si>
  <si>
    <t>https://limkitsiang.com/archive/2007/aug07/lks4445.htm</t>
  </si>
  <si>
    <t>https://limkitsiang.com/archive/2007/aug07/lks4450.htm</t>
  </si>
  <si>
    <t>https://limkitsiang.com/archive/2007/aug07/lks4451.htm</t>
  </si>
  <si>
    <t>https://limkitsiang.com/archive/2007/aug07/lks4452.htm</t>
  </si>
  <si>
    <t>https://limkitsiang.com/archive/2007/aug07/lks4453.htm</t>
  </si>
  <si>
    <t>https://limkitsiang.com/archive/2007/aug07/lks4484.htm</t>
  </si>
  <si>
    <t>https://limkitsiang.com/archive/2007/aug07/lks4485.htm</t>
  </si>
  <si>
    <t>https://limkitsiang.com/archive/2007/sep07/lks4525.htm</t>
  </si>
  <si>
    <t>https://limkitsiang.com/archive/2007/oct07/lks4547.htm</t>
  </si>
  <si>
    <t>keris weilding</t>
  </si>
  <si>
    <t>https://limkitsiang.com/archive/2007/nov07/lks4588.htm</t>
  </si>
  <si>
    <t>https://limkitsiang.com/archive/2007/nov07/lks4584.htm</t>
  </si>
  <si>
    <t>https://limkitsiang.com/archive/2007/dec07/lks4664.htm</t>
  </si>
  <si>
    <t>Lina joy case and dialogue cancellation</t>
  </si>
  <si>
    <t>https://limkitsiang.com/archive/2007/jun07/lks4377.htm</t>
  </si>
  <si>
    <t>Malay supremacy</t>
  </si>
  <si>
    <t>https://limkitsiang.com/archive/2007/may07/lks4307.htm</t>
  </si>
  <si>
    <t>marginalisation and nation building</t>
  </si>
  <si>
    <t>https://limkitsiang.com/archive/2007/dec07/lks4668.htm</t>
  </si>
  <si>
    <t>Maybank bumiputera requirements</t>
  </si>
  <si>
    <t>https://limkitsiang.com/archive/2007/may07/lks4296.htm</t>
  </si>
  <si>
    <t>https://limkitsiang.com/archive/2007/may07/lks4302.htm</t>
  </si>
  <si>
    <t>merit based uni entrance</t>
  </si>
  <si>
    <t>https://limkitsiang.com/archive/2007/dec07/lks4647.htm</t>
  </si>
  <si>
    <t>merit in uni entrance</t>
  </si>
  <si>
    <t>https://limkitsiang.com/archive/2007/apr07/lks4265.htm</t>
  </si>
  <si>
    <t>https://limkitsiang.com/archive/2007/jan07/lks4171.htm</t>
  </si>
  <si>
    <t>https://limkitsiang.com/archive/2007/may07/lks4350.htm</t>
  </si>
  <si>
    <t>https://limkitsiang.com/archive/2007/mar07/lks4231.htm</t>
  </si>
  <si>
    <t>nation building failures</t>
  </si>
  <si>
    <t>https://limkitsiang.com/archive/2007/sep07/lks4523.htm</t>
  </si>
  <si>
    <t>https://limkitsiang.com/archive/2007/jun07/lks4357.htm</t>
  </si>
  <si>
    <t>https://limkitsiang.com/archive/2007/oct07/lks4552.htm</t>
  </si>
  <si>
    <t>national unity issues</t>
  </si>
  <si>
    <t>https://limkitsiang.com/archive/2007/apr07/lks4268.htm</t>
  </si>
  <si>
    <t xml:space="preserve">NEP and emigration </t>
  </si>
  <si>
    <t>https://limkitsiang.com/archive/2007/aug07/lks4478.htm</t>
  </si>
  <si>
    <t>https://limkitsiang.com/archive/2007/may07/lks4290.htm</t>
  </si>
  <si>
    <t>no Malaysian-Chinese judge on Federal court</t>
  </si>
  <si>
    <t>https://limkitsiang.com/archive/2007/sep07/lks4539.htm</t>
  </si>
  <si>
    <t>non-discriminatory policies, more mother tongue schools</t>
  </si>
  <si>
    <t>https://limkitsiang.com/archive/2007/sep07/lks4499.htm</t>
  </si>
  <si>
    <t>https://limkitsiang.com/archive/2007/apr07/lks4250.htm</t>
  </si>
  <si>
    <t>https://limkitsiang.com/archive/2007/may07/lks4293.htm</t>
  </si>
  <si>
    <t>https://limkitsiang.com/archive/2007/may07/lks4306.htm</t>
  </si>
  <si>
    <t>racial inclusiveness</t>
  </si>
  <si>
    <t>https://limkitsiang.com/archive/2007/may07/lks4284.htm</t>
  </si>
  <si>
    <t>https://limkitsiang.com/archive/2007/may07/lks4286.htm</t>
  </si>
  <si>
    <t>https://limkitsiang.com/archive/2007/may07/lks4288.htm</t>
  </si>
  <si>
    <t>racial polarisation and uni intake</t>
  </si>
  <si>
    <t>https://limkitsiang.com/archive/2007/jun07/lks4368.htm</t>
  </si>
  <si>
    <t>racial slur</t>
  </si>
  <si>
    <t>https://limkitsiang.com/archive/2007/apr07/lks4251.htm</t>
  </si>
  <si>
    <t>racialising issues</t>
  </si>
  <si>
    <t>https://limkitsiang.com/archive/2007/sep07/lks4522.htm</t>
  </si>
  <si>
    <t>racist comments</t>
  </si>
  <si>
    <t>https://limkitsiang.com/archive/2007/may07/lks4295.htm</t>
  </si>
  <si>
    <t>https://limkitsiang.com/archive/2007/may07/lks4314.htm</t>
  </si>
  <si>
    <t>https://limkitsiang.com/archive/2007/may07/lks4318.htm</t>
  </si>
  <si>
    <t>https://limkitsiang.com/archive/2007/jul07/lks4415.htm</t>
  </si>
  <si>
    <t>recognise Chinese degrees</t>
  </si>
  <si>
    <t>https://limkitsiang.com/archive/2007/nov07/lks4599.htm</t>
  </si>
  <si>
    <t>Legal entry/integration</t>
  </si>
  <si>
    <t>recognise Chinese degrees and merit based uni entrance</t>
  </si>
  <si>
    <t>https://limkitsiang.com/archive/2007/nov07/lks4606.htm</t>
  </si>
  <si>
    <t>religious intolerance</t>
  </si>
  <si>
    <t>https://limkitsiang.com/archive/2007/dec07/lks4639.htm</t>
  </si>
  <si>
    <t>https://limkitsiang.com/archive/2007/dec07/lks4644.htm</t>
  </si>
  <si>
    <t>religious laws separating families</t>
  </si>
  <si>
    <t>https://limkitsiang.com/archive/2007/apr07/lks4264.htm</t>
  </si>
  <si>
    <t>religious polarisation</t>
  </si>
  <si>
    <t>https://limkitsiang.com/archive/2007/jun07/lks4364.htm</t>
  </si>
  <si>
    <t>https://limkitsiang.com/archive/2007/jun07/lks4365.htm</t>
  </si>
  <si>
    <t>https://limkitsiang.com/archive/2007/jun07/lks4397.htm</t>
  </si>
  <si>
    <t>https://limkitsiang.com/archive/2007/dec07/lks4672.htm</t>
  </si>
  <si>
    <t>https://limkitsiang.com/archive/2007/dec07/lks4674.htm</t>
  </si>
  <si>
    <t>https://limkitsiang.com/archive/2007/dec07/lks4682.htm</t>
  </si>
  <si>
    <t>https://limkitsiang.com/archive/2007/dec07/lks4683.htm</t>
  </si>
  <si>
    <t>school transfers</t>
  </si>
  <si>
    <t>https://limkitsiang.com/archive/2007/may07/lks4343.htm</t>
  </si>
  <si>
    <t>statue building and religious issues</t>
  </si>
  <si>
    <t>https://limkitsiang.com/archive/2007/dec07/lks4690.htm</t>
  </si>
  <si>
    <t>statue for tourism</t>
  </si>
  <si>
    <t>https://limkitsiang.com/archive/2007/apr07/lks4283.htm</t>
  </si>
  <si>
    <t>https://limkitsiang.com/archive/2007/nov07/lks4581.htm</t>
  </si>
  <si>
    <t>travel bans on tax/study debts</t>
  </si>
  <si>
    <t>https://limkitsiang.com/archive/2007/mar07/lks4237.htm</t>
  </si>
  <si>
    <t>various integration issues</t>
  </si>
  <si>
    <t>https://limkitsiang.com/archive/2007/apr07/lks4257.htm</t>
  </si>
  <si>
    <t>ban on Indian protest group</t>
  </si>
  <si>
    <t>https://limkitsiang.com/archive/2008/oct08/lks4942.htm</t>
  </si>
  <si>
    <t>https://limkitsiang.com/archive/2008/oct08/lks4957.htm</t>
  </si>
  <si>
    <t>bumiputera equity</t>
  </si>
  <si>
    <t>https://limkitsiang.com/archive/2008/nov08/lks4966.htm</t>
  </si>
  <si>
    <t>https://limkitsiang.com/archive/2008/feb08/lks4755.htm</t>
  </si>
  <si>
    <t>https://limkitsiang.com/archive/2008/nov08/lks4965.htm</t>
  </si>
  <si>
    <t>https://limkitsiang.com/archive/2008/nov08/lks4980.htm</t>
  </si>
  <si>
    <t>end NEP</t>
  </si>
  <si>
    <t>https://limkitsiang.com/archive/2008/dec08/lks5036.htm</t>
  </si>
  <si>
    <t>equal citizenship rights regardless of ethnicity</t>
  </si>
  <si>
    <t>https://limkitsiang.com/archive/2008/apr08/lks4817.htm</t>
  </si>
  <si>
    <t>hudud policy</t>
  </si>
  <si>
    <t>https://limkitsiang.com/archive/2008/dec08/lks5038.htm</t>
  </si>
  <si>
    <t>humane treatment of migrant workers</t>
  </si>
  <si>
    <t>https://limkitsiang.com/archive/2008/nov08/lks5007.htm</t>
  </si>
  <si>
    <t>https://limkitsiang.com/archive/2008/may08/lks4833.htm</t>
  </si>
  <si>
    <t>https://limkitsiang.com/archive/2008/may08/lks4834.htm</t>
  </si>
  <si>
    <t>https://limkitsiang.com/archive/2008/jan08/lks4697.htm</t>
  </si>
  <si>
    <t>https://limkitsiang.com/archive/2008/jan08/lks4699.htm</t>
  </si>
  <si>
    <t>https://limkitsiang.com/archive/2008/jan08/lks4700.htm</t>
  </si>
  <si>
    <t>https://limkitsiang.com/archive/2008/jan08/lks4709.htm</t>
  </si>
  <si>
    <t>https://limkitsiang.com/archive/2008/jan08/lks4715.htm</t>
  </si>
  <si>
    <t>https://limkitsiang.com/archive/2008/jan08/lks4720.htm</t>
  </si>
  <si>
    <t>https://limkitsiang.com/archive/2008/jan08/lks4725.htm</t>
  </si>
  <si>
    <t>https://limkitsiang.com/archive/2008/jan08/lks4732.htm</t>
  </si>
  <si>
    <t>https://limkitsiang.com/archive/2008/jan08/lks4744.htm</t>
  </si>
  <si>
    <t>https://limkitsiang.com/archive/2008/jan08/lks4746.htm</t>
  </si>
  <si>
    <t>https://limkitsiang.com/archive/2008/jan08/lks4749.htm</t>
  </si>
  <si>
    <t>https://limkitsiang.com/archive/2008/feb08/lks4777.htm</t>
  </si>
  <si>
    <t>https://limkitsiang.com/archive/2008/oct08/lks4927.htm</t>
  </si>
  <si>
    <t>https://limkitsiang.com/archive/2008/jan08/lks4750.htm</t>
  </si>
  <si>
    <t>https://limkitsiang.com/archive/2008/feb08/lks4767.htm</t>
  </si>
  <si>
    <t>https://limkitsiang.com/archive/2008/mac08/lks4791.htm</t>
  </si>
  <si>
    <t>https://limkitsiang.com/archive/2008/apr08/lks4816.htm</t>
  </si>
  <si>
    <t>https://limkitsiang.com/archive/2008/dec08/lks5042.htm</t>
  </si>
  <si>
    <t>https://limkitsiang.com/archive/2008/apr08/lks4815.htm</t>
  </si>
  <si>
    <t>ketuanan Melayu</t>
  </si>
  <si>
    <t>https://limkitsiang.com/archive/2008/sep08/lks4918.htm</t>
  </si>
  <si>
    <t>https://limkitsiang.com/archive/2008/sep08/lks4920.htm</t>
  </si>
  <si>
    <t>little napolean principals and non-Malay rights</t>
  </si>
  <si>
    <t>https://limkitsiang.com/archive/2008/jan08/lks4722.htm</t>
  </si>
  <si>
    <t>https://limkitsiang.com/archive/2008/jan08/lks4726.htm</t>
  </si>
  <si>
    <t>https://limkitsiang.com/archive/2008/jan08/lks4727.htm</t>
  </si>
  <si>
    <t>https://limkitsiang.com/archive/2008/feb08/lks4764.htm</t>
  </si>
  <si>
    <t>little napoleans and non-Malay rights</t>
  </si>
  <si>
    <t>https://limkitsiang.com/archive/2008/may08/lks4826.htm</t>
  </si>
  <si>
    <t>https://limkitsiang.com/archive/2008/oct08/lks4930.htm</t>
  </si>
  <si>
    <t>https://limkitsiang.com/archive/2008/dec08/lks5015.htm</t>
  </si>
  <si>
    <t>https://limkitsiang.com/archive/2008/dec08/lks5012.htm</t>
  </si>
  <si>
    <t>https://limkitsiang.com/archive/2008/dec08/lks5017.htm</t>
  </si>
  <si>
    <t>https://limkitsiang.com/archive/2008/oct08/lks4946.htm</t>
  </si>
  <si>
    <t>https://limkitsiang.com/archive/2008/jul08/lks4846.htm</t>
  </si>
  <si>
    <t>https://limkitsiang.com/archive/2008/jul08/lks4851.htm</t>
  </si>
  <si>
    <t>https://limkitsiang.com/archive/2008/jul08/lks4859.htm</t>
  </si>
  <si>
    <t>https://limkitsiang.com/archive/2008/aug08/lks4867.htm</t>
  </si>
  <si>
    <t>https://limkitsiang.com/archive/2008/aug08/lks4877.htm</t>
  </si>
  <si>
    <t>https://limkitsiang.com/archive/2008/oct08/lks4922.htm</t>
  </si>
  <si>
    <t>https://limkitsiang.com/archive/2008/oct08/lks4926.htm</t>
  </si>
  <si>
    <t>https://limkitsiang.com/archive/2008/dec08/lks5013.htm</t>
  </si>
  <si>
    <t>national unity and safe for visitors</t>
  </si>
  <si>
    <t>https://limkitsiang.com/archive/2008/aug08/lks4876.htm</t>
  </si>
  <si>
    <t>non-Malay insensitivity</t>
  </si>
  <si>
    <t>https://limkitsiang.com/archive/2008/jan08/lks4711.htm</t>
  </si>
  <si>
    <t>https://limkitsiang.com/archive/2008/jan08/lks4714.htm</t>
  </si>
  <si>
    <t>https://limkitsiang.com/archive/2008/jan08/lks4745.htm</t>
  </si>
  <si>
    <t>https://limkitsiang.com/archive/2008/jan08/lks4747.htm</t>
  </si>
  <si>
    <t>racial and religious polarisation</t>
  </si>
  <si>
    <t>https://limkitsiang.com/archive/2008/may08/lks4827.htm</t>
  </si>
  <si>
    <t>racial politics</t>
  </si>
  <si>
    <t>https://limkitsiang.com/archive/2008/mac08/lks4794.htm</t>
  </si>
  <si>
    <t>racial relations laws</t>
  </si>
  <si>
    <t>https://limkitsiang.com/archive/2008/sep08/lks4906.htm</t>
  </si>
  <si>
    <t>racial slur and discrimination brain drain</t>
  </si>
  <si>
    <t>https://limkitsiang.com/archive/2008/sep08/lks4879.htm</t>
  </si>
  <si>
    <t>https://limkitsiang.com/archive/2008/sep08/lks4880.htm</t>
  </si>
  <si>
    <t>racial slurs</t>
  </si>
  <si>
    <t>https://limkitsiang.com/archive/2008/aug08/lks4870.htm</t>
  </si>
  <si>
    <t>https://limkitsiang.com/archive/2008/aug08/lks4875.htm</t>
  </si>
  <si>
    <t>https://limkitsiang.com/archive/2008/sep08/lks4884.htm</t>
  </si>
  <si>
    <t>https://limkitsiang.com/archive/2008/sep08/lks4887.htm</t>
  </si>
  <si>
    <t>https://limkitsiang.com/archive/2008/sep08/lks4889.htm</t>
  </si>
  <si>
    <t>racist training/BTN</t>
  </si>
  <si>
    <t>https://limkitsiang.com/archive/2008/sep08/lks4882.htm</t>
  </si>
  <si>
    <t>https://limkitsiang.com/archive/2008/sep08/lks4883.htm</t>
  </si>
  <si>
    <t>release detained Indian protestors</t>
  </si>
  <si>
    <t>https://limkitsiang.com/archive/2008/dec08/lks5011.htm</t>
  </si>
  <si>
    <t>release Indian protestors</t>
  </si>
  <si>
    <t>https://limkitsiang.com/archive/2008/mac08/lks4802.htm</t>
  </si>
  <si>
    <t>https://limkitsiang.com/archive/2008/mac08/lks4803.htm</t>
  </si>
  <si>
    <t>https://limkitsiang.com/archive/2008/mac08/lks4805.htm</t>
  </si>
  <si>
    <t>https://limkitsiang.com/archive/2008/mac08/lks4807.htm</t>
  </si>
  <si>
    <t>https://limkitsiang.com/archive/2008/apr08/lks4808.htm</t>
  </si>
  <si>
    <t>https://limkitsiang.com/archive/2008/apr08/lks4809.htm</t>
  </si>
  <si>
    <t>https://limkitsiang.com/archive/2008/apr08/lks4824.htm</t>
  </si>
  <si>
    <t>religious and racial dialogue suppression</t>
  </si>
  <si>
    <t>https://limkitsiang.com/archive/2008/aug08/lks4871.htm</t>
  </si>
  <si>
    <t>Sabah local marginalisation</t>
  </si>
  <si>
    <t>https://limkitsiang.com/archive/2008/jan08/lks4730.htm</t>
  </si>
  <si>
    <t>Border control/Integration</t>
  </si>
  <si>
    <t>https://limkitsiang.com/archive/2008/sep08/lks4901.htm</t>
  </si>
  <si>
    <t>https://limkitsiang.com/archive/2008/feb08/lks4760.htm</t>
  </si>
  <si>
    <t>Thaipusam public holiday</t>
  </si>
  <si>
    <t>https://limkitsiang.com/archive/2008/jan08/lks4731.htm</t>
  </si>
  <si>
    <t>use of word Allah</t>
  </si>
  <si>
    <t>https://limkitsiang.com/archive/2008/jan08/lks4695.htm</t>
  </si>
  <si>
    <t>use of word Allah/statue</t>
  </si>
  <si>
    <t>https://limkitsiang.com/archive/2008/jan08/lks4698.htm</t>
  </si>
  <si>
    <t>1Malaysia</t>
  </si>
  <si>
    <t>https://limkitsiang.com/archive/2009/apr09/lks5116.htm</t>
  </si>
  <si>
    <t>https://limkitsiang.com/archive/2009/apr09/lks5117.htm</t>
  </si>
  <si>
    <t>https://limkitsiang.com/archive/2009/apr09/lks5120.htm</t>
  </si>
  <si>
    <t>1Malaysia cynicism</t>
  </si>
  <si>
    <t>https://limkitsiang.com/archive/2009/jun09/lks5227.htm</t>
  </si>
  <si>
    <t>https://limkitsiang.com/archive/2009/jun09/lks5253.htm</t>
  </si>
  <si>
    <t>https://limkitsiang.com/archive/2009/jun09/lks5274.htm</t>
  </si>
  <si>
    <t>https://limkitsiang.com/archive/2009/jul09/lks5297.htm</t>
  </si>
  <si>
    <t>https://limkitsiang.com/archive/2009/aug09/lks5363.htm</t>
  </si>
  <si>
    <t>https://limkitsiang.com/archive/2009/aug09/lks5393.htm</t>
  </si>
  <si>
    <t>https://limkitsiang.com/archive/2009/aug09/lks5397.htm</t>
  </si>
  <si>
    <t>https://limkitsiang.com/archive/2009/aug09/lks5401.htm</t>
  </si>
  <si>
    <t>https://limkitsiang.com/archive/2009/aug09/lks5408.htm</t>
  </si>
  <si>
    <t>https://limkitsiang.com/archive/2009/aug09/lks5410.htm</t>
  </si>
  <si>
    <t>https://limkitsiang.com/archive/2009/sep09/lks5435.htm</t>
  </si>
  <si>
    <t>https://limkitsiang.com/archive/2009/sep09/lks5436.htm</t>
  </si>
  <si>
    <t>https://limkitsiang.com/archive/2009/sep09/lks5439.htm</t>
  </si>
  <si>
    <t>https://limkitsiang.com/archive/2009/oct09/lks5447.htm</t>
  </si>
  <si>
    <t>https://limkitsiang.com/archive/2009/oct09/lks5450.htm</t>
  </si>
  <si>
    <t>https://limkitsiang.com/archive/2009/oct09/lks5455.htm</t>
  </si>
  <si>
    <t>https://limkitsiang.com/archive/2009/oct09/lks5456.htm</t>
  </si>
  <si>
    <t>https://limkitsiang.com/archive/2009/oct09/lks5466.htm</t>
  </si>
  <si>
    <t>https://limkitsiang.com/archive/2009/nov09/lks5490.htm</t>
  </si>
  <si>
    <t>https://limkitsiang.com/archive/2009/dec09/lks5502.htm</t>
  </si>
  <si>
    <t>1Malaysia cynicism amid PAS-UMNO talks</t>
  </si>
  <si>
    <t>https://limkitsiang.com/archive/2009/jun09/lks5255.htm</t>
  </si>
  <si>
    <t>https://limkitsiang.com/archive/2009/jun09/lks5257.htm</t>
  </si>
  <si>
    <t>https://limkitsiang.com/archive/2009/jun09/lks5260.htm</t>
  </si>
  <si>
    <t>against expensive tourism ambassadors</t>
  </si>
  <si>
    <t>https://limkitsiang.com/archive/2009/jun09/lks5271.htm</t>
  </si>
  <si>
    <t>against lower tax to attract foreigners to Iskander</t>
  </si>
  <si>
    <t>https://limkitsiang.com/archive/2009/oct09/lks5461.htm</t>
  </si>
  <si>
    <t>https://limkitsiang.com/archive/2009/apr09/lks5106.htm</t>
  </si>
  <si>
    <t>Chinese schools, recognise UEC</t>
  </si>
  <si>
    <t>https://limkitsiang.com/archive/2009/dec09/lks5506.htm</t>
  </si>
  <si>
    <t>civil service and various racial polarisation</t>
  </si>
  <si>
    <t>https://limkitsiang.com/archive/2009/oct09/lks5467.htm</t>
  </si>
  <si>
    <t>https://limkitsiang.com/archive/2009/jun09/lks5219.htm</t>
  </si>
  <si>
    <t>https://limkitsiang.com/archive/2009/jul09/lks5327.htm</t>
  </si>
  <si>
    <t>https://limkitsiang.com/archive/2009/oct09/lks5468.htm</t>
  </si>
  <si>
    <t>divisive approach</t>
  </si>
  <si>
    <t>https://limkitsiang.com/archive/2009/apr09/lks5102.htm</t>
  </si>
  <si>
    <t>https://limkitsiang.com/archive/2009/oct09/lks5462.htm</t>
  </si>
  <si>
    <t>https://limkitsiang.com/archive/2009/oct09/lks5464.htm</t>
  </si>
  <si>
    <t>ethnic divisive politics</t>
  </si>
  <si>
    <t>https://limkitsiang.com/archive/2009/may09/lks5176.htm</t>
  </si>
  <si>
    <t>ethnic marginalisation</t>
  </si>
  <si>
    <t>https://limkitsiang.com/archive/2009/apr09/lks5143.htm</t>
  </si>
  <si>
    <t>ethnic profiling education scholarships</t>
  </si>
  <si>
    <t>https://limkitsiang.com/archive/2009/may09/lks5195.htm</t>
  </si>
  <si>
    <t>human trafficking and officials</t>
  </si>
  <si>
    <t>https://limkitsiang.com/archive/2009/apr09/lks5136.htm</t>
  </si>
  <si>
    <t>https://limkitsiang.com/archive/2009/feb09/lks5077.htm</t>
  </si>
  <si>
    <t>https://limkitsiang.com/archive/2009/may09/lks5163.htm</t>
  </si>
  <si>
    <t>https://limkitsiang.com/archive/2009/may09/lks5165.htm</t>
  </si>
  <si>
    <t>https://limkitsiang.com/archive/2009/may09/lks5168.htm</t>
  </si>
  <si>
    <t>inflamatory headlines</t>
  </si>
  <si>
    <t>https://limkitsiang.com/archive/2009/apr09/lks5122.htm</t>
  </si>
  <si>
    <t>https://limkitsiang.com/archive/2009/jan09/lks5054.htm</t>
  </si>
  <si>
    <t>https://limkitsiang.com/archive/2009/dec09/lks5505.htm</t>
  </si>
  <si>
    <t>https://limkitsiang.com/archive/2009/jul09/lks5292.htm</t>
  </si>
  <si>
    <t>NEP and unis</t>
  </si>
  <si>
    <t>https://limkitsiang.com/archive/2009/oct09/lks5448.htm</t>
  </si>
  <si>
    <t>https://limkitsiang.com/archive/2009/apr09/lks5134.htm</t>
  </si>
  <si>
    <t>https://limkitsiang.com/archive/2009/apr09/lks5139.htm</t>
  </si>
  <si>
    <t>https://limkitsiang.com/archive/2009/apr09/lks5141.htm</t>
  </si>
  <si>
    <t>https://limkitsiang.com/archive/2009/oct09/lks5443.htm</t>
  </si>
  <si>
    <t>https://limkitsiang.com/archive/2009/oct09/lks5445.htm</t>
  </si>
  <si>
    <t>https://limkitsiang.com/archive/2009/apr09/lks5118.htm</t>
  </si>
  <si>
    <t>https://limkitsiang.com/archive/2009/jun09/lks5221.htm</t>
  </si>
  <si>
    <t>racist publications</t>
  </si>
  <si>
    <t>https://limkitsiang.com/archive/2009/aug09/lks5371.htm</t>
  </si>
  <si>
    <t>https://limkitsiang.com/archive/2009/aug09/lks5376.htm</t>
  </si>
  <si>
    <t>https://limkitsiang.com/archive/2009/aug09/lks5381.htm</t>
  </si>
  <si>
    <t>https://limkitsiang.com/archive/2009/aug09/lks5386.htm</t>
  </si>
  <si>
    <t>https://limkitsiang.com/archive/2009/nov09/lks5488.htm</t>
  </si>
  <si>
    <t>https://limkitsiang.com/archive/2009/nov09/lks5489.htm</t>
  </si>
  <si>
    <t>https://limkitsiang.com/archive/2009/nov09/lks5491.htm</t>
  </si>
  <si>
    <t>https://limkitsiang.com/archive/2009/dec09/lks5493.htm</t>
  </si>
  <si>
    <t>https://limkitsiang.com/archive/2009/dec09/lks5494.htm</t>
  </si>
  <si>
    <t>https://limkitsiang.com/archive/2009/dec09/lks5497.htm</t>
  </si>
  <si>
    <t>https://limkitsiang.com/archive/2009/dec09/lks5499.htm</t>
  </si>
  <si>
    <t>https://limkitsiang.com/archive/2009/dec09/lks5501.htm</t>
  </si>
  <si>
    <t>https://limkitsiang.com/archive/2009/dec09/lks5504.htm</t>
  </si>
  <si>
    <t>https://limkitsiang.com/archive/2009/dec09/lks5508.htm</t>
  </si>
  <si>
    <t>https://limkitsiang.com/archive/2009/dec09/lks5509.htm</t>
  </si>
  <si>
    <t>record numbers surrendering citizenship, leaving</t>
  </si>
  <si>
    <t>https://limkitsiang.com/archive/2009/dec09/lks5495.htm</t>
  </si>
  <si>
    <t>RELA crime solution migrant abuses</t>
  </si>
  <si>
    <t>https://limkitsiang.com/archive/2009/jul09/lks5352.htm</t>
  </si>
  <si>
    <t>https://limkitsiang.com/archive/2009/may09/lks5149.htm</t>
  </si>
  <si>
    <t>religious and racial polarisation</t>
  </si>
  <si>
    <t>https://limkitsiang.com/archive/2009/sep09/lks5417.htm</t>
  </si>
  <si>
    <t>religious intolerance (Hindu temple cow's head)</t>
  </si>
  <si>
    <t>https://limkitsiang.com/archive/2009/aug09/lks5414.htm</t>
  </si>
  <si>
    <t>https://limkitsiang.com/archive/2009/aug09/lks5415.htm</t>
  </si>
  <si>
    <t>https://limkitsiang.com/archive/2009/sep09/lks5419.htm</t>
  </si>
  <si>
    <t>https://limkitsiang.com/archive/2009/sep09/lks5421.htm</t>
  </si>
  <si>
    <t>https://limkitsiang.com/archive/2009/sep09/lks5423.htm</t>
  </si>
  <si>
    <t>https://limkitsiang.com/archive/2009/sep09/lks5427.htm</t>
  </si>
  <si>
    <t>https://limkitsiang.com/archive/2009/sep09/lks5431.htm</t>
  </si>
  <si>
    <t>use of Allah by non-Muslims</t>
  </si>
  <si>
    <t>https://limkitsiang.com/archive/2009/nov09/lks5470.htm</t>
  </si>
  <si>
    <t>Integration/Border control</t>
  </si>
  <si>
    <t>1Malaysia and illegals in Sabah/Sarawak</t>
  </si>
  <si>
    <t>https://limkitsiang.com/archive/2010/jun10/lks5720.htm</t>
  </si>
  <si>
    <t>1Malaysia and religious harmony</t>
  </si>
  <si>
    <t>https://limkitsiang.com/archive/2010/jan10/lks5520.htm</t>
  </si>
  <si>
    <t>https://limkitsiang.com/archive/2010/feb10/lks5568.htm</t>
  </si>
  <si>
    <t>https://limkitsiang.com/archive/2010/feb10/lks5577.htm</t>
  </si>
  <si>
    <t>https://limkitsiang.com/archive/2010/feb10/lks5579.htm</t>
  </si>
  <si>
    <t>https://limkitsiang.com/archive/2010/feb10/lks5583.htm</t>
  </si>
  <si>
    <t>https://limkitsiang.com/archive/2010/feb10/lks5586.htm</t>
  </si>
  <si>
    <t>https://limkitsiang.com/archive/2010/feb10/lks5587.htm</t>
  </si>
  <si>
    <t>https://limkitsiang.com/archive/2010/mar10/lks5595.htm</t>
  </si>
  <si>
    <t>https://limkitsiang.com/archive/2010/mar10/lks5596.htm</t>
  </si>
  <si>
    <t>https://limkitsiang.com/archive/2010/mar10/lks5598.htm</t>
  </si>
  <si>
    <t>https://limkitsiang.com/archive/2010/mar10/lks5600.htm</t>
  </si>
  <si>
    <t>https://limkitsiang.com/archive/2010/mar10/lks5612.htm</t>
  </si>
  <si>
    <t>https://limkitsiang.com/archive/2010/apr10/lks5625.htm</t>
  </si>
  <si>
    <t>https://limkitsiang.com/archive/2010/apr10/lks5626.htm</t>
  </si>
  <si>
    <t>https://limkitsiang.com/archive/2010/apr10/lks5627.htm</t>
  </si>
  <si>
    <t>https://limkitsiang.com/archive/2010/apr10/lks5647.htm</t>
  </si>
  <si>
    <t>https://limkitsiang.com/archive/2010/apr10/lks5649.htm</t>
  </si>
  <si>
    <t>https://limkitsiang.com/archive/2010/may10/lks5702.htm</t>
  </si>
  <si>
    <t>https://limkitsiang.com/archive/2010/may10/lks5708.htm</t>
  </si>
  <si>
    <t>https://limkitsiang.com/archive/2010/jun10/lks5719.htm</t>
  </si>
  <si>
    <t>https://limkitsiang.com/archive/2010/jul10/lks5726.htm</t>
  </si>
  <si>
    <t>https://limkitsiang.com/archive/2010/jul10/lks5727.htm</t>
  </si>
  <si>
    <t>https://limkitsiang.com/archive/2010/jul10/lks5729.htm</t>
  </si>
  <si>
    <t>https://limkitsiang.com/archive/2010/aug10/lks5745.htm</t>
  </si>
  <si>
    <t>https://limkitsiang.com/archive/2010/aug10/lks5760.htm</t>
  </si>
  <si>
    <t>https://limkitsiang.com/archive/2010/aug10/lks5767.htm</t>
  </si>
  <si>
    <t>https://limkitsiang.com/archive/2010/sep10/lks5769.htm</t>
  </si>
  <si>
    <t>https://limkitsiang.com/archive/2010/sep10/lks5782.htm</t>
  </si>
  <si>
    <t>https://limkitsiang.com/archive/2010/sep10/lks5783.htm</t>
  </si>
  <si>
    <t>https://limkitsiang.com/archive/2010/sep10/lks5785.htm</t>
  </si>
  <si>
    <t>https://limkitsiang.com/archive/2010/sep10/lks5786.htm</t>
  </si>
  <si>
    <t>https://limkitsiang.com/archive/2010/sep10/lks5795.htm</t>
  </si>
  <si>
    <t>https://limkitsiang.com/archive/2010/sep10/lks5799.htm</t>
  </si>
  <si>
    <t>https://limkitsiang.com/archive/2010/oct10/lks5813.htm</t>
  </si>
  <si>
    <t>https://limkitsiang.com/archive/2010/oct10/lks5816.htm</t>
  </si>
  <si>
    <t>https://limkitsiang.com/archive/2010/nov10/lks5819.htm</t>
  </si>
  <si>
    <t>https://limkitsiang.com/archive/2010/nov10/lks5825.htm</t>
  </si>
  <si>
    <t>https://limkitsiang.com/archive/2010/dec10/lks5830.htm</t>
  </si>
  <si>
    <t>https://limkitsiang.com/archive/2010/dec10/lks5831.htm</t>
  </si>
  <si>
    <t>https://limkitsiang.com/archive/2010/dec10/lks5834.htm</t>
  </si>
  <si>
    <t>https://limkitsiang.com/archive/2010/dec10/lks5836.htm</t>
  </si>
  <si>
    <t>https://limkitsiang.com/archive/2010/dec10/lks5837.htm</t>
  </si>
  <si>
    <t>https://limkitsiang.com/archive/2010/dec10/lks5838.htm</t>
  </si>
  <si>
    <t>action against racists</t>
  </si>
  <si>
    <t>https://limkitsiang.com/archive/2010/sep10/lks5790.htm</t>
  </si>
  <si>
    <t>https://limkitsiang.com/archive/2010/sep10/lks5792.htm</t>
  </si>
  <si>
    <t>https://limkitsiang.com/archive/2010/sep10/lks5794.htm</t>
  </si>
  <si>
    <t>https://limkitsiang.com/archive/2010/oct10/lks5800.htm</t>
  </si>
  <si>
    <t>https://limkitsiang.com/archive/2010/oct10/lks5803.htm</t>
  </si>
  <si>
    <t>https://limkitsiang.com/archive/2010/oct10/lks5805.htm</t>
  </si>
  <si>
    <t>https://limkitsiang.com/archive/2010/oct10/lks5806.htm</t>
  </si>
  <si>
    <t>https://limkitsiang.com/archive/2010/oct10/lks5808.htm</t>
  </si>
  <si>
    <t>https://limkitsiang.com/archive/2010/oct10/lks5809.htm</t>
  </si>
  <si>
    <t>https://limkitsiang.com/archive/2010/oct10/lks5810.htm</t>
  </si>
  <si>
    <t>Allah controversy appeal withdrawal</t>
  </si>
  <si>
    <t>https://limkitsiang.com/archive/2010/aug10/lks5744.htm</t>
  </si>
  <si>
    <t>https://limkitsiang.com/archive/2010/aug10/lks5746.htm</t>
  </si>
  <si>
    <t>https://limkitsiang.com/archive/2010/aug10/lks5747.htm</t>
  </si>
  <si>
    <t>anti-racism campaign needed</t>
  </si>
  <si>
    <t>https://limkitsiang.com/archive/2010/sep10/lks5774.htm</t>
  </si>
  <si>
    <t>https://limkitsiang.com/archive/2010/sep10/lks5775.htm</t>
  </si>
  <si>
    <t>attack on politician proposing to reduce bumiputera privileges</t>
  </si>
  <si>
    <t>https://limkitsiang.com/archive/2010/aug10/lks5751.htm</t>
  </si>
  <si>
    <t>canings and tourism</t>
  </si>
  <si>
    <t>https://limkitsiang.com/archive/2010/feb10/lks5584.htm</t>
  </si>
  <si>
    <t>chinese or indian first parties to counter malay</t>
  </si>
  <si>
    <t>https://limkitsiang.com/archive/2010/jul10/lks5730.htm</t>
  </si>
  <si>
    <t>https://limkitsiang.com/archive/2010/jul10/lks5731.htm</t>
  </si>
  <si>
    <t>condemn church attacks</t>
  </si>
  <si>
    <t>https://limkitsiang.com/archive/2010/jan10/lks5524.htm</t>
  </si>
  <si>
    <t>condemn relgious building attacks</t>
  </si>
  <si>
    <t>https://limkitsiang.com/archive/2010/jan10/lks5543.htm</t>
  </si>
  <si>
    <t>https://limkitsiang.com/archive/2010/mar10/lks5606.htm</t>
  </si>
  <si>
    <t>diaspora attraction and polarisation brain drain</t>
  </si>
  <si>
    <t>https://limkitsiang.com/archive/2010/jan10/lks5546.htm</t>
  </si>
  <si>
    <t>disapora attract to return</t>
  </si>
  <si>
    <t>https://limkitsiang.com/archive/2010/jan10/lks5532.htm</t>
  </si>
  <si>
    <t>https://limkitsiang.com/archive/2010/feb10/lks5566.htm</t>
  </si>
  <si>
    <t>divisive campaigns</t>
  </si>
  <si>
    <t>https://limkitsiang.com/archive/2010/feb10/lks5582.htm</t>
  </si>
  <si>
    <t>https://limkitsiang.com/archive/2010/aug10/lks5755.htm</t>
  </si>
  <si>
    <t>ease access for expatriates</t>
  </si>
  <si>
    <t>https://limkitsiang.com/archive/2010/apr10/lks5630.htm</t>
  </si>
  <si>
    <t>equal education and brain drain</t>
  </si>
  <si>
    <t>https://limkitsiang.com/archive/2010/jan10/lks5531.htm</t>
  </si>
  <si>
    <t>equal opportunity</t>
  </si>
  <si>
    <t>https://limkitsiang.com/archive/2010/dec10/lks5840.htm</t>
  </si>
  <si>
    <t>funding for Chinese schools</t>
  </si>
  <si>
    <t>https://limkitsiang.com/archive/2010/may10/lks5692.htm</t>
  </si>
  <si>
    <t>https://limkitsiang.com/archive/2010/apr10/lks5632.htm</t>
  </si>
  <si>
    <t>https://limkitsiang.com/archive/2010/apr10/lks5635.htm</t>
  </si>
  <si>
    <t>https://limkitsiang.com/archive/2010/jul10/lks5724.htm</t>
  </si>
  <si>
    <t>https://limkitsiang.com/archive/2010/jul10/lks5735.htm</t>
  </si>
  <si>
    <t>inciting hatred</t>
  </si>
  <si>
    <t>https://limkitsiang.com/archive/2010/aug10/lks5757.htm</t>
  </si>
  <si>
    <t>https://limkitsiang.com/archive/2010/jan10/lks5545.htm</t>
  </si>
  <si>
    <t>https://limkitsiang.com/archive/2010/feb10/lks5562.htm</t>
  </si>
  <si>
    <t>https://limkitsiang.com/archive/2010/feb10/lks5563.htm</t>
  </si>
  <si>
    <t>https://limkitsiang.com/archive/2010/feb10/lks5571.htm</t>
  </si>
  <si>
    <t xml:space="preserve">inter-faith rountable </t>
  </si>
  <si>
    <t>https://limkitsiang.com/archive/2010/jan10/lks5527.htm</t>
  </si>
  <si>
    <t>https://limkitsiang.com/archive/2010/jan10/lks5535.htm</t>
  </si>
  <si>
    <t>https://limkitsiang.com/archive/2010/jan10/lks5537.htm</t>
  </si>
  <si>
    <t>https://limkitsiang.com/archive/2010/jan10/lks5538.htm</t>
  </si>
  <si>
    <t>https://limkitsiang.com/archive/2010/jan10/lks5540.htm</t>
  </si>
  <si>
    <t>https://limkitsiang.com/archive/2010/jan10/lks5542.htm</t>
  </si>
  <si>
    <t>https://limkitsiang.com/archive/2010/feb10/lks5570.htm</t>
  </si>
  <si>
    <t>https://limkitsiang.com/archive/2010/may10/lks5688.htm</t>
  </si>
  <si>
    <t>Malay special rights</t>
  </si>
  <si>
    <t>https://limkitsiang.com/archive/2010/aug10/lks5756.htm</t>
  </si>
  <si>
    <t>merit and brain drain</t>
  </si>
  <si>
    <t>https://limkitsiang.com/archive/2010/oct10/lks5815.htm</t>
  </si>
  <si>
    <t>native Sabahans marginalisation</t>
  </si>
  <si>
    <t>https://limkitsiang.com/archive/2010/feb10/lks5591.htm</t>
  </si>
  <si>
    <t>NEM ethnic promises</t>
  </si>
  <si>
    <t>https://limkitsiang.com/archive/2010/jun10/lks5722.htm</t>
  </si>
  <si>
    <t>NEM vs NEP</t>
  </si>
  <si>
    <t>https://limkitsiang.com/archive/2010/aug10/lks5753.htm</t>
  </si>
  <si>
    <t>NEP revival</t>
  </si>
  <si>
    <t>https://limkitsiang.com/archive/2010/mar10/lks5603.htm</t>
  </si>
  <si>
    <t>non-Malays in civil service</t>
  </si>
  <si>
    <t>https://limkitsiang.com/archive/2010/apr10/lks5631.htm</t>
  </si>
  <si>
    <t>non-Muslim societies in schools</t>
  </si>
  <si>
    <t>https://limkitsiang.com/archive/2010/jul10/lks5739.htm</t>
  </si>
  <si>
    <t>polarisation and Allah issue</t>
  </si>
  <si>
    <t>https://limkitsiang.com/archive/2010/jan10/lks5551.htm</t>
  </si>
  <si>
    <t>polarisation and talent</t>
  </si>
  <si>
    <t>https://limkitsiang.com/archive/2010/aug10/lks5763.htm</t>
  </si>
  <si>
    <t>polarisation and tourism</t>
  </si>
  <si>
    <t>https://limkitsiang.com/archive/2010/jan10/lks5528.htm</t>
  </si>
  <si>
    <t>https://limkitsiang.com/archive/2010/jan10/lks5529.htm</t>
  </si>
  <si>
    <t>https://limkitsiang.com/archive/2010/jan10/lks5544.htm</t>
  </si>
  <si>
    <t>https://limkitsiang.com/archive/2010/jan10/lks5550.htm</t>
  </si>
  <si>
    <t>https://limkitsiang.com/archive/2010/feb10/lks5565.htm</t>
  </si>
  <si>
    <t>https://limkitsiang.com/archive/2010/aug10/lks5758.htm</t>
  </si>
  <si>
    <t>https://limkitsiang.com/archive/2010/aug10/lks5759.htm</t>
  </si>
  <si>
    <t>https://limkitsiang.com/archive/2010/aug10/lks5762.htm</t>
  </si>
  <si>
    <t>https://limkitsiang.com/archive/2010/aug10/lks5764.htm</t>
  </si>
  <si>
    <t>https://limkitsiang.com/archive/2010/aug10/lks5765.htm</t>
  </si>
  <si>
    <t>https://limkitsiang.com/archive/2010/aug10/lks5768.htm</t>
  </si>
  <si>
    <t>https://limkitsiang.com/archive/2010/sep10/lks5773.htm</t>
  </si>
  <si>
    <t>https://limkitsiang.com/archive/2010/sep10/lks5779.htm</t>
  </si>
  <si>
    <t>https://limkitsiang.com/archive/2010/sep10/lks5780.htm</t>
  </si>
  <si>
    <t>https://limkitsiang.com/archive/2010/sep10/lks5798.htm</t>
  </si>
  <si>
    <t>https://limkitsiang.com/archive/2010/feb10/lks5564.htm</t>
  </si>
  <si>
    <t>https://limkitsiang.com/archive/2010/sep10/lks5796.htm</t>
  </si>
  <si>
    <t>https://limkitsiang.com/archive/2010/sep10/lks5797.htm</t>
  </si>
  <si>
    <t>https://limkitsiang.com/archive/2010/feb10/lks5567.htm</t>
  </si>
  <si>
    <t>talent attraction and retention failures</t>
  </si>
  <si>
    <t>https://limkitsiang.com/archive/2010/may10/lks5700.htm</t>
  </si>
  <si>
    <t>https://limkitsiang.com/archive/2010/jan10/lks5523.htm</t>
  </si>
  <si>
    <t>https://limkitsiang.com/archive/2010/jan10/lks5525.htm</t>
  </si>
  <si>
    <t>https://limkitsiang.com/archive/2010/jan10/lks5526.htm</t>
  </si>
  <si>
    <t>https://limkitsiang.com/archive/2010/jan10/lks5533.htm</t>
  </si>
  <si>
    <t>https://limkitsiang.com/archive/2010/jan10/lks5548.htm</t>
  </si>
  <si>
    <t>various anti-unity issues</t>
  </si>
  <si>
    <t>https://limkitsiang.com/archive/2010/feb10/lks5558.htm</t>
  </si>
  <si>
    <t>various discrimination issues</t>
  </si>
  <si>
    <t>https://limkitsiang.com/archive/2010/apr10/lks5657.htm</t>
  </si>
  <si>
    <t>https://limkitsiang.com/archive/2011/jan11/lks5842.htm</t>
  </si>
  <si>
    <t>https://limkitsiang.com/archive/2011/jan11/lks5843.htm</t>
  </si>
  <si>
    <t>https://limkitsiang.com/archive/2011/jan11/lks5847.htm</t>
  </si>
  <si>
    <t>https://limkitsiang.com/archive/2011/jan11/lks5848.htm</t>
  </si>
  <si>
    <t>https://limkitsiang.com/archive/2011/jan11/lks5851.htm</t>
  </si>
  <si>
    <t>https://limkitsiang.com/archive/2011/apr11/lks5899.htm</t>
  </si>
  <si>
    <t>https://limkitsiang.com/archive/2011/apr11/lks5900.htm</t>
  </si>
  <si>
    <t>https://limkitsiang.com/archive/2011/apr11/lks5902.htm</t>
  </si>
  <si>
    <t>https://limkitsiang.com/archive/2011/apr11/lks5905.htm</t>
  </si>
  <si>
    <t>https://limkitsiang.com/archive/2011/apr11/lks5907.htm</t>
  </si>
  <si>
    <t>https://limkitsiang.com/archive/2011/apr11/lks5909.htm</t>
  </si>
  <si>
    <t>https://limkitsiang.com/archive/2011/apr11/lks5911.htm</t>
  </si>
  <si>
    <t>https://limkitsiang.com/archive/2011/apr11/lks5912.htm</t>
  </si>
  <si>
    <t>https://limkitsiang.com/archive/2011/apr11/lks5915.htm</t>
  </si>
  <si>
    <t>https://limkitsiang.com/archive/2011/apr11/lks5916.htm</t>
  </si>
  <si>
    <t>https://limkitsiang.com/archive/2011/jun11/lks5921.htm</t>
  </si>
  <si>
    <t>https://limkitsiang.com/archive/2011/jun11/lks5931.htm</t>
  </si>
  <si>
    <t>https://limkitsiang.com/archive/2011/jun11/lks5938.htm</t>
  </si>
  <si>
    <t>https://limkitsiang.com/archive/2011/jul11/lks5963.htm</t>
  </si>
  <si>
    <t>https://limkitsiang.com/archive/2011/jul11/lks5989.htm</t>
  </si>
  <si>
    <t>https://limkitsiang.com/archive/2011/dec11/lks6056.htm</t>
  </si>
  <si>
    <t>https://limkitsiang.com/archive/2011/dec11/lks6061.htm</t>
  </si>
  <si>
    <t>brain drain and attract talent</t>
  </si>
  <si>
    <t>https://limkitsiang.com/archive/2011/jan11/lks5849.htm</t>
  </si>
  <si>
    <t>https://limkitsiang.com/archive/2011/jan11/lks5850.htm</t>
  </si>
  <si>
    <t>dayak marginalisation</t>
  </si>
  <si>
    <t>https://limkitsiang.com/archive/2011/jun11/lks5929.htm</t>
  </si>
  <si>
    <t>https://limkitsiang.com/archive/2011/jun11/lks5941.htm</t>
  </si>
  <si>
    <t>harmonious malaysia greatest challenge</t>
  </si>
  <si>
    <t>https://limkitsiang.com/archive/2011/feb11/lks5862.htm</t>
  </si>
  <si>
    <t>Islamic department gatecrashing multiracial dinner</t>
  </si>
  <si>
    <t>https://limkitsiang.com/archive/2011/aug11/lks5993.htm</t>
  </si>
  <si>
    <t>Islamic state fearmongering</t>
  </si>
  <si>
    <t>https://limkitsiang.com/archive/2011/jan11/lks5855.htm</t>
  </si>
  <si>
    <t>https://limkitsiang.com/archive/2011/mar11/lks5880.htm</t>
  </si>
  <si>
    <t>https://limkitsiang.com/archive/2011/mar11/lks5881.htm</t>
  </si>
  <si>
    <t>https://limkitsiang.com/archive/2011/mar11/lks5883.htm</t>
  </si>
  <si>
    <t>multiracial Malaysia</t>
  </si>
  <si>
    <t>https://limkitsiang.com/archive/2011/aug11/lks5995.htm</t>
  </si>
  <si>
    <t>https://limkitsiang.com/archive/2011/aug11/lks5998.htm</t>
  </si>
  <si>
    <t>https://limkitsiang.com/archive/2011/feb11/lks5871.htm</t>
  </si>
  <si>
    <t>https://limkitsiang.com/archive/2011/aug11/lks6008.htm</t>
  </si>
  <si>
    <t>https://limkitsiang.com/archive/2011/sep11/lks6009.htm</t>
  </si>
  <si>
    <t>https://limkitsiang.com/archive/2011/oct11/lks6025.htm</t>
  </si>
  <si>
    <t>https://limkitsiang.com/archive/2011/nov11/lks6039.htm</t>
  </si>
  <si>
    <t>https://limkitsiang.com/archive/2011/dec11/lks6065.htm</t>
  </si>
  <si>
    <t>racial issues and brain drain</t>
  </si>
  <si>
    <t>https://limkitsiang.com/archive/2011/apr11/lks5919.htm</t>
  </si>
  <si>
    <t>racist speech</t>
  </si>
  <si>
    <t>https://limkitsiang.com/archive/2011/nov11/lks6050.htm</t>
  </si>
  <si>
    <t>https://limkitsiang.com/archive/2011/oct11/lks6021.htm</t>
  </si>
  <si>
    <t>1Malaysia and illegal immigrants</t>
  </si>
  <si>
    <t>https://limkitsiang.com/archive/2012/sep12/lks6366.php</t>
  </si>
  <si>
    <t>https://limkitsiang.com/archive/2012/jan12/lks6082.htm</t>
  </si>
  <si>
    <t>https://limkitsiang.com/archive/2012/feb12/lks6089.htm</t>
  </si>
  <si>
    <t>https://limkitsiang.com/archive/2012/feb12/lks6099.htm</t>
  </si>
  <si>
    <t>https://limkitsiang.com/archive/2012/mar12/lks6112.htm</t>
  </si>
  <si>
    <t>https://limkitsiang.com/archive/2012/mar12/lks6113.htm</t>
  </si>
  <si>
    <t>https://limkitsiang.com/archive/2012/mar12/lks6119.htm</t>
  </si>
  <si>
    <t>https://limkitsiang.com/archive/2012/jun12/lks6221.htm</t>
  </si>
  <si>
    <t>https://limkitsiang.com/archive/2012/jun12/lks6232.htm</t>
  </si>
  <si>
    <t>https://limkitsiang.com/archive/2012/jun12/lks6242.htm</t>
  </si>
  <si>
    <t>https://limkitsiang.com/archive/2012/jul12/lks6265.htm</t>
  </si>
  <si>
    <t>https://limkitsiang.com/archive/2012/jul12/lks6267.htm</t>
  </si>
  <si>
    <t>https://limkitsiang.com/archive/2012/jul12/lks6268.htm</t>
  </si>
  <si>
    <t>https://limkitsiang.com/archive/2012/jul12/lks6290.htm</t>
  </si>
  <si>
    <t>https://limkitsiang.com/archive/2012/jul12/lks6292.htm</t>
  </si>
  <si>
    <t>https://limkitsiang.com/archive/2012/aug12/lks6294.htm</t>
  </si>
  <si>
    <t>https://limkitsiang.com/archive/2012/aug12/lks6301.htm</t>
  </si>
  <si>
    <t>https://limkitsiang.com/archive/2012/aug12/lks6303.htm</t>
  </si>
  <si>
    <t>https://limkitsiang.com/archive/2012/nov12/lks6461.php</t>
  </si>
  <si>
    <t>https://limkitsiang.com/archive/2012/dec12/lks6471.php</t>
  </si>
  <si>
    <t>https://limkitsiang.com/archive/2012/dec12/lks6481.php</t>
  </si>
  <si>
    <t>https://limkitsiang.com/archive/2012/dec12/lks6493.php</t>
  </si>
  <si>
    <t>civil service composition in Sarawak</t>
  </si>
  <si>
    <t>https://dapmalaysia.org/english/2012/sep12/lks/lks6353.php</t>
  </si>
  <si>
    <t>cultural diversity</t>
  </si>
  <si>
    <t>https://limkitsiang.com/archive/2012/dec12/lks6497.php</t>
  </si>
  <si>
    <t>discrimination</t>
  </si>
  <si>
    <t>https://limkitsiang.com/archive/2012/nov12/lks6438.php</t>
  </si>
  <si>
    <t>divide and rule</t>
  </si>
  <si>
    <t>https://limkitsiang.com/archive/2012/nov12/lks6450.php</t>
  </si>
  <si>
    <t>https://limkitsiang.com/archive/2012/nov12/lks6452.php</t>
  </si>
  <si>
    <t>https://limkitsiang.com/archive/2012/feb12/lks6098.htm</t>
  </si>
  <si>
    <t>https://limkitsiang.com/archive/2012/jun12/lks6211.htm</t>
  </si>
  <si>
    <t>https://limkitsiang.com/archive/2012/jul12/lks6280.htm</t>
  </si>
  <si>
    <t>https://limkitsiang.com/archive/2012/aug12/lks6309.htm</t>
  </si>
  <si>
    <t>https://limkitsiang.com/archive/2012/aug12/lks6321.htm</t>
  </si>
  <si>
    <t>https://dapmalaysia.org/english/2012/sep12/lks/lks6346.php</t>
  </si>
  <si>
    <t>Indian youth marginalisation</t>
  </si>
  <si>
    <t>https://limkitsiang.com/archive/2012/oct12/lks6414.php</t>
  </si>
  <si>
    <t>national building failures and brain drain</t>
  </si>
  <si>
    <t>https://limkitsiang.com/archive/2012/jan12/lks6075.htm</t>
  </si>
  <si>
    <t>https://limkitsiang.com/archive/2012/dec12/lks6479.php</t>
  </si>
  <si>
    <t>https://limkitsiang.com/archive/2012/dec12/lks6491.php</t>
  </si>
  <si>
    <t>polarsiation and brain drain</t>
  </si>
  <si>
    <t>https://limkitsiang.com/archive/2012/nov12/lks6455.php</t>
  </si>
  <si>
    <t>https://limkitsiang.com/archive/2012/jan12/lks6069.htm</t>
  </si>
  <si>
    <t>https://limkitsiang.com/archive/2012/jan12/lks6073.htm</t>
  </si>
  <si>
    <t>https://limkitsiang.com/archive/2012/jan12/lks6074.htm</t>
  </si>
  <si>
    <t>https://limkitsiang.com/archive/2012/jan12/lks6076.htm</t>
  </si>
  <si>
    <t>https://limkitsiang.com/archive/2012/jan12/lks6079.htm</t>
  </si>
  <si>
    <t>https://limkitsiang.com/archive/2012/jan12/lks6085.htm</t>
  </si>
  <si>
    <t>https://limkitsiang.com/archive/2012/feb12/lks6087.htm</t>
  </si>
  <si>
    <t>https://limkitsiang.com/archive/2012/feb12/lks6090.htm</t>
  </si>
  <si>
    <t>https://limkitsiang.com/archive/2012/feb12/lks6093.htm</t>
  </si>
  <si>
    <t>https://limkitsiang.com/archive/2012/aug12/lks6305.htm</t>
  </si>
  <si>
    <t>https://limkitsiang.com/archive/2012/aug12/lks6307.htm</t>
  </si>
  <si>
    <t>https://limkitsiang.com/archive/2012/aug12/lks6311.htm</t>
  </si>
  <si>
    <t>https://dapmalaysia.org/english/2012/aug12/lks/lks6338.php</t>
  </si>
  <si>
    <t>https://dapmalaysia.org/english/2012/sep12/lks/lks6348.php</t>
  </si>
  <si>
    <t>https://limkitsiang.com/archive/2012/dec12/lks6500.php</t>
  </si>
  <si>
    <t>racial and religious politics</t>
  </si>
  <si>
    <t>https://limkitsiang.com/archive/2012/oct12/lks6428.php</t>
  </si>
  <si>
    <t>https://limkitsiang.com/archive/2012/nov12/lks6430.php</t>
  </si>
  <si>
    <t>https://limkitsiang.com/archive/2012/nov12/lks6437.php</t>
  </si>
  <si>
    <t>https://limkitsiang.com/archive/2012/nov12/lks6444.php</t>
  </si>
  <si>
    <t>https://limkitsiang.com/archive/2012/nov12/lks6457.php</t>
  </si>
  <si>
    <t>https://limkitsiang.com/archive/2012/nov12/lks6459.php</t>
  </si>
  <si>
    <t>https://limkitsiang.com/archive/2012/dec12/lks6465.php</t>
  </si>
  <si>
    <t>https://limkitsiang.com/archive/2012/dec12/lks6469.php</t>
  </si>
  <si>
    <t>https://limkitsiang.com/archive/2012/dec12/lks6495.php</t>
  </si>
  <si>
    <t>racial polarisation</t>
  </si>
  <si>
    <t>https://limkitsiang.com/archive/2012/aug12/lks6299.htm</t>
  </si>
  <si>
    <t>https://limkitsiang.com/archive/2012/feb12/lks6100.htm</t>
  </si>
  <si>
    <t>https://limkitsiang.com/archive/2012/mar12/lks6111.htm</t>
  </si>
  <si>
    <t>https://limkitsiang.com/archive/2012/apr12/lks6131.htm</t>
  </si>
  <si>
    <t>https://limkitsiang.com/archive/2012/jun12/lks6243.htm</t>
  </si>
  <si>
    <t>https://limkitsiang.com/archive/2012/jul12/lks6252.htm</t>
  </si>
  <si>
    <t>https://limkitsiang.com/archive/2012/jul12/lks6254.htm</t>
  </si>
  <si>
    <t>https://limkitsiang.com/archive/2012/jul12/lks6264.htm</t>
  </si>
  <si>
    <t>https://limkitsiang.com/archive/2012/jul12/lks6274.htm</t>
  </si>
  <si>
    <t>https://limkitsiang.com/archive/2012/jul12/lks6278.htm</t>
  </si>
  <si>
    <t>https://limkitsiang.com/archive/2012/aug12/lks6295.htm</t>
  </si>
  <si>
    <t>https://limkitsiang.com/archive/2012/aug12/lks6313.htm</t>
  </si>
  <si>
    <t>https://limkitsiang.com/archive/2012/oct12/lks6404.php</t>
  </si>
  <si>
    <t>religious politics</t>
  </si>
  <si>
    <t>https://limkitsiang.com/archive/2012/sep12/lks6368.php</t>
  </si>
  <si>
    <t>https://limkitsiang.com/archive/2012/oct12/lks6420.php</t>
  </si>
  <si>
    <t>https://limkitsiang.com/archive/2012/oct12/lks6422.php</t>
  </si>
  <si>
    <t>https://limkitsiang.com/archive/2012/oct12/lks6424.php</t>
  </si>
  <si>
    <t>Sabahan rights and customs</t>
  </si>
  <si>
    <t>https://limkitsiang.com/archive/2012/sep12/lks6370.php</t>
  </si>
  <si>
    <t>Sabahan rights and illegal immigrants</t>
  </si>
  <si>
    <t>https://limkitsiang.com/archive/2012/oct12/lks6390.php</t>
  </si>
  <si>
    <t>slurs against Chinese and Indians</t>
  </si>
  <si>
    <t>https://limkitsiang.com/archive/2012/jun12/lks6236.htm</t>
  </si>
  <si>
    <t>https://limkitsiang.com/archive/2013/jan13/lks6544.php</t>
  </si>
  <si>
    <t>https://limkitsiang.com/archive/2013/jan13/lks6550.php</t>
  </si>
  <si>
    <t>https://limkitsiang.com/archive/2013/feb13/lks6596.php</t>
  </si>
  <si>
    <t>https://limkitsiang.com/archive/2013/mar13/lks6642.php</t>
  </si>
  <si>
    <t>https://limkitsiang.com/archive/2013/mar13/lks6661.php</t>
  </si>
  <si>
    <t>https://limkitsiang.com/archive/2013/apr13/lks6732.php</t>
  </si>
  <si>
    <t>https://limkitsiang.com/archive/2013/apr13/lks6734.php</t>
  </si>
  <si>
    <t>Integration/Legal entry</t>
  </si>
  <si>
    <t>Bumiputera Economic Empowerment Plan</t>
  </si>
  <si>
    <t>https://limkitsiang.com/archive/2013/sep13/lks6975.php</t>
  </si>
  <si>
    <t>Chinese and Tamil schools</t>
  </si>
  <si>
    <t>https://limkitsiang.com/archive/2013/nov13/lks7008.php</t>
  </si>
  <si>
    <t>https://limkitsiang.com/archive/2013/feb13/lks6630.php</t>
  </si>
  <si>
    <t>https://limkitsiang.com/archive/2013/jan13/lks6570.php</t>
  </si>
  <si>
    <t>deportation of Xenophon</t>
  </si>
  <si>
    <t>https://limkitsiang.com/archive/2013/feb13/lks6610.php</t>
  </si>
  <si>
    <t>Exit/Border control</t>
  </si>
  <si>
    <t>deportation of Xenophon and illegal immigrants</t>
  </si>
  <si>
    <t>https://limkitsiang.com/archive/2013/feb13/lks6608.php</t>
  </si>
  <si>
    <t>Exit/Legal entry and stay</t>
  </si>
  <si>
    <t>entry ban and deportation for Xenophon</t>
  </si>
  <si>
    <t>https://limkitsiang.com/archive/2013/feb13/lks6634.php</t>
  </si>
  <si>
    <t>entry ban on overseas Malaysians</t>
  </si>
  <si>
    <t>https://limkitsiang.com/archive/2013/jun13/lks6830.php</t>
  </si>
  <si>
    <t>exit ban for opposition supporters</t>
  </si>
  <si>
    <t>https://limkitsiang.com/archive/2013/may13/lks6827.php</t>
  </si>
  <si>
    <t>freedom of religion use of Allah</t>
  </si>
  <si>
    <t>https://limkitsiang.com/archive/2013/oct13/lks6993.php</t>
  </si>
  <si>
    <t>https://limkitsiang.com/archive/2013/oct13/lks6995.php</t>
  </si>
  <si>
    <t>https://limkitsiang.com/archive/2013/oct13/lks6997.php</t>
  </si>
  <si>
    <t>https://limkitsiang.com/archive/2013/oct13/lks7002.php</t>
  </si>
  <si>
    <t>funding racist group Perkasa</t>
  </si>
  <si>
    <t>https://limkitsiang.com/archive/2013/dec13/lks7092.php</t>
  </si>
  <si>
    <t>https://limkitsiang.com/archive/2013/dec13/lks7095.php</t>
  </si>
  <si>
    <t>https://limkitsiang.com/archive/2013/jan13/lks6546.php</t>
  </si>
  <si>
    <t>https://limkitsiang.com/archive/2013/jan13/lks6548.php</t>
  </si>
  <si>
    <t>https://limkitsiang.com/archive/2013/jan13/lks6552.php</t>
  </si>
  <si>
    <t>https://limkitsiang.com/archive/2013/jan13/lks6554.php</t>
  </si>
  <si>
    <t>https://limkitsiang.com/archive/2013/jan13/lks6568.php</t>
  </si>
  <si>
    <t>https://limkitsiang.com/archive/2013/jan13/lks6572.php</t>
  </si>
  <si>
    <t>https://limkitsiang.com/archive/2013/jan13/lks6574.php</t>
  </si>
  <si>
    <t>https://limkitsiang.com/archive/2013/feb13/lks6576.php</t>
  </si>
  <si>
    <t>https://limkitsiang.com/archive/2013/feb13/lks6586.php</t>
  </si>
  <si>
    <t>intruders and illegals in Sabah</t>
  </si>
  <si>
    <t>https://limkitsiang.com/archive/2013/apr13/lks6705.php</t>
  </si>
  <si>
    <t>intruders in Sabah</t>
  </si>
  <si>
    <t>https://limkitsiang.com/archive/2013/feb13/lks6624.php</t>
  </si>
  <si>
    <t>https://limkitsiang.com/archive/2013/feb13/lks6628.php</t>
  </si>
  <si>
    <t>https://limkitsiang.com/archive/2013/mar13/lks6646.php</t>
  </si>
  <si>
    <t>https://limkitsiang.com/archive/2013/mar13/lks6652.php</t>
  </si>
  <si>
    <t>https://limkitsiang.com/archive/2013/mar13/lks6654.php</t>
  </si>
  <si>
    <t>https://limkitsiang.com/archive/2013/mar13/lks6655.php</t>
  </si>
  <si>
    <t>https://limkitsiang.com/archive/2013/mar13/lks6658.php</t>
  </si>
  <si>
    <t>https://limkitsiang.com/archive/2013/mar13/lks6666.php</t>
  </si>
  <si>
    <t>https://limkitsiang.com/archive/2013/mar13/lks6667.php</t>
  </si>
  <si>
    <t>https://limkitsiang.com/archive/2013/mar13/lks6668.php</t>
  </si>
  <si>
    <t>https://limkitsiang.com/archive/2013/mar13/lks6669.php</t>
  </si>
  <si>
    <t>https://limkitsiang.com/archive/2013/mar13/lks6674.php</t>
  </si>
  <si>
    <t>https://limkitsiang.com/archive/2013/mar13/lks6690.php</t>
  </si>
  <si>
    <t>Malaysia dream - national unity</t>
  </si>
  <si>
    <t>https://limkitsiang.com/archive/2013/nov13/lks7032.php</t>
  </si>
  <si>
    <t>https://limkitsiang.com/archive/2013/nov13/lks7033.php</t>
  </si>
  <si>
    <t>https://limkitsiang.com/archive/2013/nov13/lks7040.php</t>
  </si>
  <si>
    <t>https://limkitsiang.com/archive/2013/nov13/lks7044.php</t>
  </si>
  <si>
    <t>https://limkitsiang.com/archive/2013/jul13/lks6911.php</t>
  </si>
  <si>
    <t>https://limkitsiang.com/archive/2013/aug13/lks6937.php</t>
  </si>
  <si>
    <t>https://limkitsiang.com/archive/2013/aug13/lks6957.php</t>
  </si>
  <si>
    <t>https://limkitsiang.com/archive/2013/apr13/lks6713.php</t>
  </si>
  <si>
    <t>https://limkitsiang.com/archive/2013/apr13/lks6722.php</t>
  </si>
  <si>
    <t>https://limkitsiang.com/archive/2013/may13/lks6760.php</t>
  </si>
  <si>
    <t>https://limkitsiang.com/archive/2013/may13/lks6813.php</t>
  </si>
  <si>
    <t>https://limkitsiang.com/archive/2013/jul13/lks6892.php</t>
  </si>
  <si>
    <t>https://limkitsiang.com/archive/2013/jul13/lks6903.php</t>
  </si>
  <si>
    <t>https://limkitsiang.com/archive/2013/aug13/lks6959.php</t>
  </si>
  <si>
    <t>https://limkitsiang.com/archive/2013/jan13/lks6558.php</t>
  </si>
  <si>
    <t>https://limkitsiang.com/archive/2013/apr13/lks6709.php</t>
  </si>
  <si>
    <t>https://limkitsiang.com/archive/2013/apr13/lks6716.php</t>
  </si>
  <si>
    <t>https://limkitsiang.com/archive/2013/apr13/lks6724.php</t>
  </si>
  <si>
    <t>NEM abandoned</t>
  </si>
  <si>
    <t>https://limkitsiang.com/archive/2013/sep13/lks6973.php</t>
  </si>
  <si>
    <t>https://limkitsiang.com/archive/2013/sep13/lks6979.php</t>
  </si>
  <si>
    <t>https://limkitsiang.com/archive/2013/jan13/lks6532.php</t>
  </si>
  <si>
    <t>https://limkitsiang.com/archive/2013/jan13/lks6560.php</t>
  </si>
  <si>
    <t>https://limkitsiang.com/archive/2013/feb13/lks6632.php</t>
  </si>
  <si>
    <t>https://limkitsiang.com/archive/2013/mar13/lks6660.php</t>
  </si>
  <si>
    <t>https://limkitsiang.com/archive/2013/apr13/lks6737.php</t>
  </si>
  <si>
    <t>https://limkitsiang.com/archive/2013/apr13/lks6739.php</t>
  </si>
  <si>
    <t>https://limkitsiang.com/archive/2013/apr13/lks6743.php</t>
  </si>
  <si>
    <t>https://limkitsiang.com/archive/2013/may13/lks6776.php</t>
  </si>
  <si>
    <t>https://limkitsiang.com/archive/2013/jul13/lks6924.php</t>
  </si>
  <si>
    <t>https://limkitsiang.com/archive/2013/oct13/lks6987.php</t>
  </si>
  <si>
    <t>https://limkitsiang.com/archive/2013/oct13/lks6999.php</t>
  </si>
  <si>
    <t>https://limkitsiang.com/archive/2013/nov13/lks7018.php</t>
  </si>
  <si>
    <t>https://limkitsiang.com/archive/2013/nov13/lks7024.php</t>
  </si>
  <si>
    <t>https://limkitsiang.com/archive/2013/dec13/lks7085.php</t>
  </si>
  <si>
    <t>racial and religious polarisation and crime deterring tourism</t>
  </si>
  <si>
    <t>https://limkitsiang.com/archive/2013/may13/lks6786.php</t>
  </si>
  <si>
    <t>https://limkitsiang.com/archive/2013/feb13/lks6614.php</t>
  </si>
  <si>
    <t>https://limkitsiang.com/archive/2013/feb13/lks6618.php</t>
  </si>
  <si>
    <t>https://limkitsiang.com/archive/2013/feb13/lks6638.php</t>
  </si>
  <si>
    <t>https://limkitsiang.com/archive/2013/mar13/lks6644.php</t>
  </si>
  <si>
    <t>https://limkitsiang.com/archive/2013/may13/lks6804.php</t>
  </si>
  <si>
    <t>https://limkitsiang.com/archive/2013/aug13/lks6952.php</t>
  </si>
  <si>
    <t>https://limkitsiang.com/archive/2013/aug13/lks6953.php</t>
  </si>
  <si>
    <t>https://limkitsiang.com/archive/2013/sep13/lks6967.php</t>
  </si>
  <si>
    <t>https://limkitsiang.com/archive/2013/sep13/lks6977.php</t>
  </si>
  <si>
    <t>https://limkitsiang.com/archive/2013/mar13/lks6687.php</t>
  </si>
  <si>
    <t>https://limkitsiang.com/archive/2013/apr13/lks6712.php</t>
  </si>
  <si>
    <t>https://limkitsiang.com/archive/2013/apr13/lks6718.php</t>
  </si>
  <si>
    <t>https://limkitsiang.com/archive/2013/apr13/lks6725.php</t>
  </si>
  <si>
    <t>https://limkitsiang.com/archive/2013/apr13/lks6727.php</t>
  </si>
  <si>
    <t>https://limkitsiang.com/archive/2013/apr13/lks6748.php</t>
  </si>
  <si>
    <t>https://limkitsiang.com/archive/2013/apr13/lks6753.php</t>
  </si>
  <si>
    <t>https://limkitsiang.com/archive/2013/apr13/lks6754.php</t>
  </si>
  <si>
    <t>https://limkitsiang.com/archive/2013/may13/lks6757.php</t>
  </si>
  <si>
    <t>https://limkitsiang.com/archive/2013/may13/lks6759.php</t>
  </si>
  <si>
    <t>https://limkitsiang.com/archive/2013/may13/lks6763.php</t>
  </si>
  <si>
    <t>https://limkitsiang.com/archive/2013/may13/lks6764.php</t>
  </si>
  <si>
    <t>https://limkitsiang.com/archive/2013/may13/lks6765.php</t>
  </si>
  <si>
    <t>https://limkitsiang.com/archive/2013/may13/lks6773.php</t>
  </si>
  <si>
    <t>https://limkitsiang.com/archive/2013/may13/lks6791.php</t>
  </si>
  <si>
    <t>https://limkitsiang.com/archive/2013/may13/lks6792.php</t>
  </si>
  <si>
    <t>https://limkitsiang.com/archive/2013/may13/lks6796.php</t>
  </si>
  <si>
    <t>https://limkitsiang.com/archive/2013/may13/lks6808.php</t>
  </si>
  <si>
    <t>https://limkitsiang.com/archive/2013/may13/lks6828.php</t>
  </si>
  <si>
    <t>https://limkitsiang.com/archive/2013/jun13/lks6831.php</t>
  </si>
  <si>
    <t>https://limkitsiang.com/archive/2013/jun13/lks6845.php</t>
  </si>
  <si>
    <t>https://limkitsiang.com/archive/2013/jun13/lks6847.php</t>
  </si>
  <si>
    <t>https://limkitsiang.com/archive/2013/jun13/lks6851.php</t>
  </si>
  <si>
    <t>https://limkitsiang.com/archive/2013/jun13/lks6857.php</t>
  </si>
  <si>
    <t>https://limkitsiang.com/archive/2013/jun13/lks6859.php</t>
  </si>
  <si>
    <t>https://limkitsiang.com/archive/2013/jun13/lks6861.php</t>
  </si>
  <si>
    <t>https://limkitsiang.com/archive/2013/jun13/lks6869.php</t>
  </si>
  <si>
    <t>https://limkitsiang.com/archive/2013/jun13/lks6878.php</t>
  </si>
  <si>
    <t>https://limkitsiang.com/archive/2013/jun13/lks6883.php</t>
  </si>
  <si>
    <t>https://limkitsiang.com/archive/2013/jun13/lks6885.php</t>
  </si>
  <si>
    <t>https://limkitsiang.com/archive/2013/jul13/lks6898.php</t>
  </si>
  <si>
    <t>https://limkitsiang.com/archive/2013/jul13/lks6917.php</t>
  </si>
  <si>
    <t>https://limkitsiang.com/archive/2013/jul13/lks6919.php</t>
  </si>
  <si>
    <t>https://limkitsiang.com/archive/2013/jul13/lks6920.php</t>
  </si>
  <si>
    <t>https://limkitsiang.com/archive/2013/oct13/lks6992.php</t>
  </si>
  <si>
    <t>https://limkitsiang.com/archive/2013/nov13/lks7012.php</t>
  </si>
  <si>
    <t>https://limkitsiang.com/archive/2013/nov13/lks7014.php</t>
  </si>
  <si>
    <t>https://limkitsiang.com/archive/2013/nov13/lks7020.php</t>
  </si>
  <si>
    <t>https://limkitsiang.com/archive/2013/dec13/lks7051.php</t>
  </si>
  <si>
    <t>https://limkitsiang.com/archive/2013/dec13/lks7096.php</t>
  </si>
  <si>
    <t>racial politics and entry ban</t>
  </si>
  <si>
    <t>https://limkitsiang.com/archive/2013/jun13/lks6835.php</t>
  </si>
  <si>
    <t>racist film</t>
  </si>
  <si>
    <t>https://limkitsiang.com/archive/2013/mar13/lks6664.php</t>
  </si>
  <si>
    <t>https://limkitsiang.com/archive/2013/mar13/lks6696.php</t>
  </si>
  <si>
    <t>https://limkitsiang.com/archive/2013/may13/lks6774.php</t>
  </si>
  <si>
    <t>https://limkitsiang.com/archive/2013/may13/lks6780.php</t>
  </si>
  <si>
    <t>https://limkitsiang.com/archive/2013/may13/lks6811.php</t>
  </si>
  <si>
    <t>https://limkitsiang.com/archive/2013/may13/lks6821.php</t>
  </si>
  <si>
    <t>https://limkitsiang.com/archive/2013/jul13/lks6908.php</t>
  </si>
  <si>
    <t>https://limkitsiang.com/archive/2013/jul13/lks6909.php</t>
  </si>
  <si>
    <t>RCI into Sulu intrusion</t>
  </si>
  <si>
    <t>https://limkitsiang.com/archive/2013/mar13/lks6686.php</t>
  </si>
  <si>
    <t>RCI on 1969 riots</t>
  </si>
  <si>
    <t>https://limkitsiang.com/archive/2013/aug13/lks6955.php</t>
  </si>
  <si>
    <t>https://limkitsiang.com/archive/2013/sep13/lks6961.php</t>
  </si>
  <si>
    <t>religious freedom, child conversions</t>
  </si>
  <si>
    <t>https://limkitsiang.com/archive/2013/jun13/lks6890.php</t>
  </si>
  <si>
    <t>https://limkitsiang.com/archive/2013/jul13/lks6896.php</t>
  </si>
  <si>
    <t>religious moderation</t>
  </si>
  <si>
    <t>https://limkitsiang.com/archive/2013/dec13/lks7090.php</t>
  </si>
  <si>
    <t>tolerant society</t>
  </si>
  <si>
    <t>https://limkitsiang.com/archive/2013/nov13/lks7010.php</t>
  </si>
  <si>
    <t>tourist killing and kidnapping</t>
  </si>
  <si>
    <t>https://limkitsiang.com/archive/2013/nov13/lks7028.php</t>
  </si>
  <si>
    <t>UEC and chinese schools</t>
  </si>
  <si>
    <t>https://limkitsiang.com/archive/2013/feb13/lks6606.php</t>
  </si>
  <si>
    <t>https://limkitsiang.com/archive/2014/jan14/lks7097.php</t>
  </si>
  <si>
    <t>https://limkitsiang.com/archive/2014/jan14/lks7105.php</t>
  </si>
  <si>
    <t>https://limkitsiang.com/archive/2014/jul14/lks7390.php</t>
  </si>
  <si>
    <t>https://limkitsiang.com/archive/2014/jul14/lks7396.php</t>
  </si>
  <si>
    <t>https://limkitsiang.com/archive/2014/sep14/lks7431.php</t>
  </si>
  <si>
    <t>https://limkitsiang.com/archive/2014/oct14/lks7464.php</t>
  </si>
  <si>
    <t>https://limkitsiang.com/archive/2014/oct14/lks7477.php</t>
  </si>
  <si>
    <t>1Malaysia or hudud laws</t>
  </si>
  <si>
    <t>https://limkitsiang.com/archive/2014/may14/lks7330.php</t>
  </si>
  <si>
    <t>Church protests</t>
  </si>
  <si>
    <t>https://limkitsiang.com/archive/2014/jan14/lks7107.php</t>
  </si>
  <si>
    <t>https://limkitsiang.com/archive/2014/jan14/lks7109.php</t>
  </si>
  <si>
    <t>civil service discrimination</t>
  </si>
  <si>
    <t>https://limkitsiang.com/archive/2014/dec14/lks7523.php</t>
  </si>
  <si>
    <t>divisive publications</t>
  </si>
  <si>
    <t>https://limkitsiang.com/archive/2014/jan14/lks7123.php</t>
  </si>
  <si>
    <t>https://limkitsiang.com/archive/2014/jan14/lks7112.php</t>
  </si>
  <si>
    <t>illegal foreigners in Sabah</t>
  </si>
  <si>
    <t>https://limkitsiang.com/archive/2014/apr14/lks7309.php</t>
  </si>
  <si>
    <t>https://limkitsiang.com/archive/2014/apr14/lks7312.php</t>
  </si>
  <si>
    <t>illegal foreigners killing police</t>
  </si>
  <si>
    <t>https://limkitsiang.com/archive/2014/mar14/lks7239.php</t>
  </si>
  <si>
    <t>https://limkitsiang.com/archive/2014/feb14/lks7175.php</t>
  </si>
  <si>
    <t>https://limkitsiang.com/archive/2014/jul14/lks7391.php</t>
  </si>
  <si>
    <t>https://limkitsiang.com/archive/2014/jul14/lks7395.php</t>
  </si>
  <si>
    <t>https://limkitsiang.com/archive/2014/sep14/lks7430.php</t>
  </si>
  <si>
    <t>https://limkitsiang.com/archive/2014/nov14/lks7505.php</t>
  </si>
  <si>
    <t>https://limkitsiang.com/archive/2014/nov14/lks7506.php</t>
  </si>
  <si>
    <t>https://limkitsiang.com/archive/2014/nov14/lks7509.php</t>
  </si>
  <si>
    <t>https://limkitsiang.com/archive/2014/nov14/lks7514.php</t>
  </si>
  <si>
    <t>https://limkitsiang.com/archive/2014/dec14/lks7526.php</t>
  </si>
  <si>
    <t>https://limkitsiang.com/archive/2014/dec14/lks7527.php</t>
  </si>
  <si>
    <t>https://limkitsiang.com/archive/2014/dec14/lks7532.php</t>
  </si>
  <si>
    <t>https://limkitsiang.com/archive/2014/dec14/lks7547.php</t>
  </si>
  <si>
    <t>https://limkitsiang.com/archive/2014/dec14/lks7549.php</t>
  </si>
  <si>
    <t>https://limkitsiang.com/archive/2014/dec14/lks7561.php</t>
  </si>
  <si>
    <t>https://limkitsiang.com/archive/2014/dec14/lks7565.php</t>
  </si>
  <si>
    <t>https://limkitsiang.com/archive/2014/dec14/lks7568.php</t>
  </si>
  <si>
    <t>https://limkitsiang.com/archive/2014/dec14/lks7573.php</t>
  </si>
  <si>
    <t>https://limkitsiang.com/archive/2014/dec14/lks7574.php</t>
  </si>
  <si>
    <t>https://limkitsiang.com/archive/2014/dec14/lks7578.php</t>
  </si>
  <si>
    <t>Legal entry/border control</t>
  </si>
  <si>
    <t>illegals in Sabah and tourist safety</t>
  </si>
  <si>
    <t>https://limkitsiang.com/archive/2014/apr14/lks7314.php</t>
  </si>
  <si>
    <t>https://limkitsiang.com/archive/2014/feb14/lks7165.php</t>
  </si>
  <si>
    <t>Islamic raids</t>
  </si>
  <si>
    <t>https://limkitsiang.com/archive/2014/jan14/lks7101.php</t>
  </si>
  <si>
    <t>https://limkitsiang.com/archive/2014/jan14/lks7106.php</t>
  </si>
  <si>
    <t>https://limkitsiang.com/archive/2014/jan14/lks7134.php</t>
  </si>
  <si>
    <t>https://limkitsiang.com/archive/2014/apr14/lks7321.php</t>
  </si>
  <si>
    <t>https://limkitsiang.com/archive/2014/dec14/lks7575.php</t>
  </si>
  <si>
    <t>https://limkitsiang.com/archive/2014/dec14/lks7579.php</t>
  </si>
  <si>
    <t>https://limkitsiang.com/archive/2014/nov14/lks7517.php</t>
  </si>
  <si>
    <t>Islamic state hudud laws</t>
  </si>
  <si>
    <t>https://limkitsiang.com/archive/2014/dec14/lks7554.php</t>
  </si>
  <si>
    <t>Islamic state/hudud laws</t>
  </si>
  <si>
    <t>https://limkitsiang.com/archive/2014/apr14/lks7322.php</t>
  </si>
  <si>
    <t>https://limkitsiang.com/archive/2014/apr14/lks7323.php</t>
  </si>
  <si>
    <t>https://limkitsiang.com/archive/2014/may14/lks7325.php</t>
  </si>
  <si>
    <t>https://limkitsiang.com/archive/2014/may14/lks7329.php</t>
  </si>
  <si>
    <t>https://limkitsiang.com/archive/2014/may14/lks7332.php</t>
  </si>
  <si>
    <t>https://limkitsiang.com/archive/2014/may14/lks7333.php</t>
  </si>
  <si>
    <t>https://limkitsiang.com/archive/2014/may14/lks7335.php</t>
  </si>
  <si>
    <t>https://limkitsiang.com/archive/2014/may14/lks7336.php</t>
  </si>
  <si>
    <t>https://limkitsiang.com/archive/2014/may14/lks7339.php</t>
  </si>
  <si>
    <t>https://limkitsiang.com/archive/2014/jun14/lks7362.php</t>
  </si>
  <si>
    <t>https://limkitsiang.com/archive/2014/jun14/lks7363.php</t>
  </si>
  <si>
    <t>https://limkitsiang.com/archive/2014/jun14/lks7364.php</t>
  </si>
  <si>
    <t>https://limkitsiang.com/archive/2014/jun14/lks7365.php</t>
  </si>
  <si>
    <t>https://limkitsiang.com/archive/2014/jun14/lks7366.php</t>
  </si>
  <si>
    <t>https://limkitsiang.com/archive/2014/jun14/lks7368.php</t>
  </si>
  <si>
    <t>https://limkitsiang.com/archive/2014/jun14/lks7369.php</t>
  </si>
  <si>
    <t>https://limkitsiang.com/archive/2014/jun14/lks7370.php</t>
  </si>
  <si>
    <t>https://limkitsiang.com/archive/2014/jun14/lks7371.php</t>
  </si>
  <si>
    <t>https://limkitsiang.com/archive/2014/jun14/lks7372.php</t>
  </si>
  <si>
    <t>https://limkitsiang.com/archive/2014/jun14/lks7377.php</t>
  </si>
  <si>
    <t>https://limkitsiang.com/archive/2014/jun14/lks7379.php</t>
  </si>
  <si>
    <t>https://limkitsiang.com/archive/2014/jul14/lks7398.php</t>
  </si>
  <si>
    <t>https://limkitsiang.com/archive/2014/oct14/lks7462.php</t>
  </si>
  <si>
    <t>https://limkitsiang.com/archive/2014/oct14/lks7463.php</t>
  </si>
  <si>
    <t>https://limkitsiang.com/archive/2014/oct14/lks7465.php</t>
  </si>
  <si>
    <t>https://limkitsiang.com/archive/2014/oct14/lks7469.php</t>
  </si>
  <si>
    <t>https://limkitsiang.com/archive/2014/oct14/lks7470.php</t>
  </si>
  <si>
    <t>https://limkitsiang.com/archive/2014/oct14/lks7474.php</t>
  </si>
  <si>
    <t>https://limkitsiang.com/archive/2014/oct14/lks7478.php</t>
  </si>
  <si>
    <t>https://limkitsiang.com/archive/2014/oct14/lks7486.php</t>
  </si>
  <si>
    <t>https://limkitsiang.com/archive/2014/oct14/lks7488.php</t>
  </si>
  <si>
    <t>moderates and chinese schools</t>
  </si>
  <si>
    <t>https://limkitsiang.com/archive/2014/oct14/lks7456.php</t>
  </si>
  <si>
    <t>multicultural Malaysia</t>
  </si>
  <si>
    <t>https://limkitsiang.com/archive/2014/nov14/lks7497.php</t>
  </si>
  <si>
    <t>nation building crisis</t>
  </si>
  <si>
    <t>https://limkitsiang.com/archive/2014/jan14/lks7111.php</t>
  </si>
  <si>
    <t>https://limkitsiang.com/archive/2014/jan14/lks7137.php</t>
  </si>
  <si>
    <t>https://limkitsiang.com/archive/2014/may14/lks7328.php</t>
  </si>
  <si>
    <t>https://limkitsiang.com/archive/2014/jul14/lks7385.php</t>
  </si>
  <si>
    <t>national reconciliation plan</t>
  </si>
  <si>
    <t>https://limkitsiang.com/archive/2014/feb14/lks7224.php</t>
  </si>
  <si>
    <t>https://limkitsiang.com/archive/2014/feb14/lks7226.php</t>
  </si>
  <si>
    <t>https://limkitsiang.com/archive/2014/mar14/lks7230.php</t>
  </si>
  <si>
    <t>https://limkitsiang.com/archive/2014/jan14/lks7103.php</t>
  </si>
  <si>
    <t>https://limkitsiang.com/archive/2014/jan14/lks7108.php</t>
  </si>
  <si>
    <t>https://limkitsiang.com/archive/2014/jan14/lks7114.php</t>
  </si>
  <si>
    <t>https://limkitsiang.com/archive/2014/jan14/lks7115.php</t>
  </si>
  <si>
    <t>https://limkitsiang.com/archive/2014/jan14/lks7147.php</t>
  </si>
  <si>
    <t>https://limkitsiang.com/archive/2014/jan14/lks7154.php</t>
  </si>
  <si>
    <t>https://limkitsiang.com/archive/2014/jan14/lks7156.php</t>
  </si>
  <si>
    <t>https://limkitsiang.com/archive/2014/feb14/lks7184.php</t>
  </si>
  <si>
    <t>https://limkitsiang.com/archive/2014/feb14/lks7198.php</t>
  </si>
  <si>
    <t>https://limkitsiang.com/archive/2014/jul14/lks7404.php</t>
  </si>
  <si>
    <t>polarisation and crime deterring tourism</t>
  </si>
  <si>
    <t>https://limkitsiang.com/archive/2014/mar14/lks7246.php</t>
  </si>
  <si>
    <t>police biases</t>
  </si>
  <si>
    <t>https://limkitsiang.com/archive/2014/feb14/lks7170.php</t>
  </si>
  <si>
    <t>https://limkitsiang.com/archive/2014/feb14/lks7183.php</t>
  </si>
  <si>
    <t>police not defending religious freedom</t>
  </si>
  <si>
    <t>https://limkitsiang.com/archive/2014/jan14/lks7117.php</t>
  </si>
  <si>
    <t>https://limkitsiang.com/archive/2014/jan14/lks7124.php</t>
  </si>
  <si>
    <t>prejudiced chief justice</t>
  </si>
  <si>
    <t>https://limkitsiang.com/archive/2014/dec14/lks7562.php</t>
  </si>
  <si>
    <t>prejudiced Electoral chief</t>
  </si>
  <si>
    <t>https://limkitsiang.com/archive/2014/dec14/lks7567.php</t>
  </si>
  <si>
    <t>purple 'national harmony' movement</t>
  </si>
  <si>
    <t>https://limkitsiang.com/archive/2014/feb14/lks7199.php</t>
  </si>
  <si>
    <t>https://limkitsiang.com/archive/2014/jan14/lks7125.php</t>
  </si>
  <si>
    <t>https://limkitsiang.com/archive/2014/jan14/lks7130.php</t>
  </si>
  <si>
    <t>https://limkitsiang.com/archive/2014/jan14/lks7138.php</t>
  </si>
  <si>
    <t>https://limkitsiang.com/archive/2014/jan14/lks7141.php</t>
  </si>
  <si>
    <t>https://limkitsiang.com/archive/2014/jan14/lks7143.php</t>
  </si>
  <si>
    <t>https://limkitsiang.com/archive/2014/jan14/lks7145.php</t>
  </si>
  <si>
    <t>https://limkitsiang.com/archive/2014/jan14/lks7148.php</t>
  </si>
  <si>
    <t>https://limkitsiang.com/archive/2014/jan14/lks7149.php</t>
  </si>
  <si>
    <t>https://limkitsiang.com/archive/2014/jan14/lks7151.php</t>
  </si>
  <si>
    <t>https://limkitsiang.com/archive/2014/jan14/lks7153.php</t>
  </si>
  <si>
    <t>https://limkitsiang.com/archive/2014/feb14/lks7159.php</t>
  </si>
  <si>
    <t>https://limkitsiang.com/archive/2014/feb14/lks7161.php</t>
  </si>
  <si>
    <t>https://limkitsiang.com/archive/2014/feb14/lks7172.php</t>
  </si>
  <si>
    <t>https://limkitsiang.com/archive/2014/feb14/lks7173.php</t>
  </si>
  <si>
    <t>https://limkitsiang.com/archive/2014/feb14/lks7179.php</t>
  </si>
  <si>
    <t>https://limkitsiang.com/archive/2014/feb14/lks7181.php</t>
  </si>
  <si>
    <t>https://limkitsiang.com/archive/2014/feb14/lks7188.php</t>
  </si>
  <si>
    <t>https://limkitsiang.com/archive/2014/feb14/lks7190.php</t>
  </si>
  <si>
    <t>https://limkitsiang.com/archive/2014/feb14/lks7191.php</t>
  </si>
  <si>
    <t>https://limkitsiang.com/archive/2014/feb14/lks7195.php</t>
  </si>
  <si>
    <t>https://limkitsiang.com/archive/2014/feb14/lks7202.php</t>
  </si>
  <si>
    <t>https://limkitsiang.com/archive/2014/feb14/lks7205.php</t>
  </si>
  <si>
    <t>https://limkitsiang.com/archive/2014/feb14/lks7208.php</t>
  </si>
  <si>
    <t>https://limkitsiang.com/archive/2014/feb14/lks7209.php</t>
  </si>
  <si>
    <t>https://limkitsiang.com/archive/2014/feb14/lks7211.php</t>
  </si>
  <si>
    <t>https://limkitsiang.com/archive/2014/feb14/lks7213.php</t>
  </si>
  <si>
    <t>https://limkitsiang.com/archive/2014/feb14/lks7215.php</t>
  </si>
  <si>
    <t>https://limkitsiang.com/archive/2014/feb14/lks7219.php</t>
  </si>
  <si>
    <t>https://limkitsiang.com/archive/2014/feb14/lks7220.php</t>
  </si>
  <si>
    <t>https://limkitsiang.com/archive/2014/feb14/lks7222.php</t>
  </si>
  <si>
    <t>https://limkitsiang.com/archive/2014/mar14/lks7231.php</t>
  </si>
  <si>
    <t>https://limkitsiang.com/archive/2014/mar14/lks7232.php</t>
  </si>
  <si>
    <t>https://limkitsiang.com/archive/2014/mar14/lks7236.php</t>
  </si>
  <si>
    <t>https://limkitsiang.com/archive/2014/mar14/lks7237.php</t>
  </si>
  <si>
    <t>https://limkitsiang.com/archive/2014/mar14/lks7241.php</t>
  </si>
  <si>
    <t>https://limkitsiang.com/archive/2014/mar14/lks7242.php</t>
  </si>
  <si>
    <t>https://limkitsiang.com/archive/2014/mar14/lks7253.php</t>
  </si>
  <si>
    <t>https://limkitsiang.com/archive/2014/mar14/lks7257.php</t>
  </si>
  <si>
    <t>https://limkitsiang.com/archive/2014/mar14/lks7258.php</t>
  </si>
  <si>
    <t>https://limkitsiang.com/archive/2014/apr14/lks7294.php</t>
  </si>
  <si>
    <t>https://limkitsiang.com/archive/2014/may14/lks7334.php</t>
  </si>
  <si>
    <t>https://limkitsiang.com/archive/2014/may14/lks7344.php</t>
  </si>
  <si>
    <t>https://limkitsiang.com/archive/2014/jun14/lks7357.php</t>
  </si>
  <si>
    <t>https://limkitsiang.com/archive/2014/jul14/lks7386.php</t>
  </si>
  <si>
    <t>https://limkitsiang.com/archive/2014/jul14/lks7388.php</t>
  </si>
  <si>
    <t>https://limkitsiang.com/archive/2014/jul14/lks7389.php</t>
  </si>
  <si>
    <t>https://limkitsiang.com/archive/2014/jul14/lks7392.php</t>
  </si>
  <si>
    <t>https://limkitsiang.com/archive/2014/aug14/lks7409.php</t>
  </si>
  <si>
    <t>https://limkitsiang.com/archive/2014/aug14/lks7426.php</t>
  </si>
  <si>
    <t>https://limkitsiang.com/archive/2014/sep14/lks7437.php</t>
  </si>
  <si>
    <t>https://limkitsiang.com/archive/2014/sep14/lks7438.php</t>
  </si>
  <si>
    <t>https://limkitsiang.com/archive/2014/sep14/lks7441.php</t>
  </si>
  <si>
    <t>https://limkitsiang.com/archive/2014/oct14/lks7472.php</t>
  </si>
  <si>
    <t>https://limkitsiang.com/archive/2014/oct14/lks7483.php</t>
  </si>
  <si>
    <t>https://limkitsiang.com/archive/2014/nov14/lks7499.php</t>
  </si>
  <si>
    <t>https://limkitsiang.com/archive/2014/nov14/lks7500.php</t>
  </si>
  <si>
    <t>https://limkitsiang.com/archive/2014/nov14/lks7501.php</t>
  </si>
  <si>
    <t>https://limkitsiang.com/archive/2014/nov14/lks7502.php</t>
  </si>
  <si>
    <t>https://limkitsiang.com/archive/2014/nov14/lks7504.php</t>
  </si>
  <si>
    <t>https://limkitsiang.com/archive/2014/nov14/lks7510.php</t>
  </si>
  <si>
    <t>https://limkitsiang.com/archive/2014/nov14/lks7511.php</t>
  </si>
  <si>
    <t>https://limkitsiang.com/archive/2014/nov14/lks7512.php</t>
  </si>
  <si>
    <t>https://limkitsiang.com/archive/2014/nov14/lks7515.php</t>
  </si>
  <si>
    <t>https://limkitsiang.com/archive/2014/nov14/lks7516.php</t>
  </si>
  <si>
    <t>https://limkitsiang.com/archive/2014/nov14/lks7519.php</t>
  </si>
  <si>
    <t>https://limkitsiang.com/archive/2014/nov14/lks7521.php</t>
  </si>
  <si>
    <t>https://limkitsiang.com/archive/2014/nov14/lks7522.php</t>
  </si>
  <si>
    <t>https://limkitsiang.com/archive/2014/dec14/lks7533.php</t>
  </si>
  <si>
    <t>https://limkitsiang.com/archive/2014/dec14/lks7534.php</t>
  </si>
  <si>
    <t>https://limkitsiang.com/archive/2014/dec14/lks7535.php</t>
  </si>
  <si>
    <t>https://limkitsiang.com/archive/2014/dec14/lks7538.php</t>
  </si>
  <si>
    <t>https://limkitsiang.com/archive/2014/dec14/lks7542.php</t>
  </si>
  <si>
    <t>https://limkitsiang.com/archive/2014/dec14/lks7550.php</t>
  </si>
  <si>
    <t>https://limkitsiang.com/archive/2014/dec14/lks7555.php</t>
  </si>
  <si>
    <t>https://limkitsiang.com/archive/2014/dec14/lks7566.php</t>
  </si>
  <si>
    <t>https://limkitsiang.com/archive/2014/dec14/lks7569.php</t>
  </si>
  <si>
    <t>https://limkitsiang.com/archive/2014/dec14/lks7571.php</t>
  </si>
  <si>
    <t>https://limkitsiang.com/archive/2014/dec14/lks7577.php</t>
  </si>
  <si>
    <t>https://limkitsiang.com/archive/2014/dec14/lks7590.php</t>
  </si>
  <si>
    <t>https://limkitsiang.com/archive/2014/feb14/lks7160.php</t>
  </si>
  <si>
    <t>https://limkitsiang.com/archive/2014/feb14/lks7177.php</t>
  </si>
  <si>
    <t>https://limkitsiang.com/archive/2014/may14/lks7341.php</t>
  </si>
  <si>
    <t>https://limkitsiang.com/archive/2014/may14/lks7349.php</t>
  </si>
  <si>
    <t>https://limkitsiang.com/archive/2014/jun14/lks7360.php</t>
  </si>
  <si>
    <t>https://limkitsiang.com/archive/2014/jun14/lks7361.php</t>
  </si>
  <si>
    <t>https://limkitsiang.com/archive/2014/jul14/lks7381.php</t>
  </si>
  <si>
    <t>https://limkitsiang.com/archive/2014/jul14/lks7405.php</t>
  </si>
  <si>
    <t>https://limkitsiang.com/archive/2014/dec14/lks7524.php</t>
  </si>
  <si>
    <t>https://limkitsiang.com/archive/2014/dec14/lks7525.php</t>
  </si>
  <si>
    <t>https://limkitsiang.com/archive/2014/dec14/lks7529.php</t>
  </si>
  <si>
    <t>religious freedoms</t>
  </si>
  <si>
    <t>https://limkitsiang.com/archive/2014/jan14/lks7118.php</t>
  </si>
  <si>
    <t>https://limkitsiang.com/archive/2014/jul14/lks7393.php</t>
  </si>
  <si>
    <t>https://limkitsiang.com/archive/2014/nov14/lks7493.php</t>
  </si>
  <si>
    <t>religious police incident</t>
  </si>
  <si>
    <t>https://limkitsiang.com/archive/2014/jun14/lks7358.php</t>
  </si>
  <si>
    <t>https://limkitsiang.com/archive/2014/jun14/lks7359.php</t>
  </si>
  <si>
    <t>https://limkitsiang.com/archive/2014/jun14/lks7373.php</t>
  </si>
  <si>
    <t>security of tourists in Sabah</t>
  </si>
  <si>
    <t>https://limkitsiang.com/archive/2014/apr14/lks7300.php</t>
  </si>
  <si>
    <t>https://limkitsiang.com/archive/2014/apr14/lks7302.php</t>
  </si>
  <si>
    <t>seized hymn books</t>
  </si>
  <si>
    <t>https://limkitsiang.com/archive/2014/dec14/lks7553.php</t>
  </si>
  <si>
    <t>https://limkitsiang.com/archive/2014/dec14/lks7559.php</t>
  </si>
  <si>
    <t>Syriah court proposal</t>
  </si>
  <si>
    <t>https://limkitsiang.com/archive/2014/nov14/lks7503.php</t>
  </si>
  <si>
    <t>https://limkitsiang.com/archive/2014/jan14/lks7158.php</t>
  </si>
  <si>
    <t>1Malaysia and moderates</t>
  </si>
  <si>
    <t>https://limkitsiang.com/archive/2015/sept15/lks8138.php</t>
  </si>
  <si>
    <t>https://limkitsiang.com/archive/2015/sept15/lks8113.php</t>
  </si>
  <si>
    <t>https://limkitsiang.com/archive/2015/dec15/lks8324.php</t>
  </si>
  <si>
    <t>anti-religion conference</t>
  </si>
  <si>
    <t>https://limkitsiang.com/archive/2015/dec15/lks8303.php</t>
  </si>
  <si>
    <t>exit bans associated with 1MDB</t>
  </si>
  <si>
    <t>https://limkitsiang.com/archive/2015/july15/lks8008.php</t>
  </si>
  <si>
    <t>glorifying red shirt rally</t>
  </si>
  <si>
    <t>https://limkitsiang.com/archive/2015/dec15/lks8299.php</t>
  </si>
  <si>
    <t>https://limkitsiang.com/archive/2015/jan15/lks7616.php</t>
  </si>
  <si>
    <t>https://limkitsiang.com/archive/2015/jan15/lks7617.php</t>
  </si>
  <si>
    <t>https://limkitsiang.com/archive/2015/mar15/lks7758.php</t>
  </si>
  <si>
    <t>https://limkitsiang.com/archive/2015/mar15/lks7765.php</t>
  </si>
  <si>
    <t>https://limkitsiang.com/archive/2015/mar15/lks7776.php</t>
  </si>
  <si>
    <t>https://limkitsiang.com/archive/2015/mar15/lks7790.php</t>
  </si>
  <si>
    <t>https://limkitsiang.com/archive/2015/mar15/lks7793.php</t>
  </si>
  <si>
    <t>https://limkitsiang.com/archive/2015/mar15/lks7796.php</t>
  </si>
  <si>
    <t>https://limkitsiang.com/archive/2015/mar15/lks7798.php</t>
  </si>
  <si>
    <t>https://limkitsiang.com/archive/2015/mar15/lks7803.php</t>
  </si>
  <si>
    <t>https://limkitsiang.com/archive/2015/mar15/lks7804.php</t>
  </si>
  <si>
    <t>https://limkitsiang.com/archive/2015/mar15/lks7805.php</t>
  </si>
  <si>
    <t>https://limkitsiang.com/archive/2015/mar15/lks7809.php</t>
  </si>
  <si>
    <t>https://limkitsiang.com/archive/2015/apr15/lks7822.php</t>
  </si>
  <si>
    <t>https://limkitsiang.com/archive/2015/apr15/lks7824.php</t>
  </si>
  <si>
    <t>https://limkitsiang.com/archive/2015/apr15/lks7830.php</t>
  </si>
  <si>
    <t>https://limkitsiang.com/archive/2015/apr15/lks7833.php</t>
  </si>
  <si>
    <t>https://limkitsiang.com/archive/2015/apr15/lks7834.php</t>
  </si>
  <si>
    <t>https://limkitsiang.com/archive/2015/apr15/lks7835.php</t>
  </si>
  <si>
    <t>https://limkitsiang.com/archive/2015/apr15/lks7836.php</t>
  </si>
  <si>
    <t>https://limkitsiang.com/archive/2015/may15/lks7869.php</t>
  </si>
  <si>
    <t>journalist deported for investigating Mongolian murder case</t>
  </si>
  <si>
    <t>https://limkitsiang.com/archive/2015/sept15/lks8116.php</t>
  </si>
  <si>
    <t>Low Yat racial riots</t>
  </si>
  <si>
    <t>https://limkitsiang.com/archive/2015/july15/lks7980.php</t>
  </si>
  <si>
    <t>https://limkitsiang.com/archive/2015/jun15/lks7905.php</t>
  </si>
  <si>
    <t>https://limkitsiang.com/archive/2015/aug15/lks8035.php</t>
  </si>
  <si>
    <t>https://limkitsiang.com/archive/2015/dec15/lks8305.php</t>
  </si>
  <si>
    <t>https://limkitsiang.com/archive/2015/jun15/lks7914.php</t>
  </si>
  <si>
    <t>https://limkitsiang.com/archive/2015/jun15/lks7917.php</t>
  </si>
  <si>
    <t>https://limkitsiang.com/archive/2015/jun15/lks7922.php</t>
  </si>
  <si>
    <t>https://limkitsiang.com/archive/2015/jun15/lks7929.php</t>
  </si>
  <si>
    <t>https://limkitsiang.com/archive/2015/july15/lks7967.php</t>
  </si>
  <si>
    <t>https://limkitsiang.com/archive/2015/sept15/lks8101.php</t>
  </si>
  <si>
    <t>https://limkitsiang.com/archive/2015/sept15/lks8123.php</t>
  </si>
  <si>
    <t>https://limkitsiang.com/archive/2015/dec15/lks8321.php</t>
  </si>
  <si>
    <t>https://limkitsiang.com/archive/2015/feb15/lks7701.php</t>
  </si>
  <si>
    <t>https://limkitsiang.com/archive/2015/feb15/lks7726.php</t>
  </si>
  <si>
    <t>https://limkitsiang.com/archive/2015/mar15/lks7737.php</t>
  </si>
  <si>
    <t>https://limkitsiang.com/archive/2015/mar15/lks7741.php</t>
  </si>
  <si>
    <t>national unity, pluralism</t>
  </si>
  <si>
    <t>https://limkitsiang.com/archive/2015/jun15/lks7937.php</t>
  </si>
  <si>
    <t>https://limkitsiang.com/archive/2015/jun15/lks7941.php</t>
  </si>
  <si>
    <t>plural and secular state</t>
  </si>
  <si>
    <t>https://limkitsiang.com/archive/2015/jan15/lks7626.php</t>
  </si>
  <si>
    <t>https://limkitsiang.com/archive/2015/jan15/lks7652.php</t>
  </si>
  <si>
    <t>https://limkitsiang.com/archive/2015/jan15/lks7615.php</t>
  </si>
  <si>
    <t>https://limkitsiang.com/archive/2015/jan15/lks7622.php</t>
  </si>
  <si>
    <t>https://limkitsiang.com/archive/2015/jan15/lks7643.php</t>
  </si>
  <si>
    <t>https://limkitsiang.com/archive/2015/feb15/lks7710.php</t>
  </si>
  <si>
    <t>https://limkitsiang.com/archive/2015/feb15/lks7720.php</t>
  </si>
  <si>
    <t>https://limkitsiang.com/archive/2015/apr15/lks7837.php</t>
  </si>
  <si>
    <t>https://limkitsiang.com/archive/2015/apr15/lks7844.php</t>
  </si>
  <si>
    <t>https://limkitsiang.com/archive/2015/may15/lks7850.php</t>
  </si>
  <si>
    <t>https://limkitsiang.com/archive/2015/may15/lks7858.php</t>
  </si>
  <si>
    <t>https://limkitsiang.com/archive/2015/july15/lks7996.php</t>
  </si>
  <si>
    <t>https://limkitsiang.com/archive/2015/july15/lks7983.php</t>
  </si>
  <si>
    <t>https://limkitsiang.com/archive/2015/aug15/lks8088.php</t>
  </si>
  <si>
    <t>https://limkitsiang.com/archive/2015/sept15/lks8096.php</t>
  </si>
  <si>
    <t>https://limkitsiang.com/archive/2015/sept15/lks8108.php</t>
  </si>
  <si>
    <t>https://limkitsiang.com/archive/2015/sept15/lks8136.php</t>
  </si>
  <si>
    <t>https://limkitsiang.com/archive/2015/sept15/lks8145.php</t>
  </si>
  <si>
    <t>https://limkitsiang.com/archive/2015/sept15/lks8148.php</t>
  </si>
  <si>
    <t>https://limkitsiang.com/archive/2015/sept15/lks8153.php</t>
  </si>
  <si>
    <t>https://limkitsiang.com/archive/2015/sept15/lks8155.php</t>
  </si>
  <si>
    <t>https://limkitsiang.com/archive/2015/sept15/lks8157.php</t>
  </si>
  <si>
    <t>https://limkitsiang.com/archive/2015/okt15/lks8160.php</t>
  </si>
  <si>
    <t>https://limkitsiang.com/archive/2015/okt15/lks8166.php</t>
  </si>
  <si>
    <t>https://limkitsiang.com/archive/2015/okt15/lks8168.php</t>
  </si>
  <si>
    <t>https://limkitsiang.com/archive/2015/okt15/lks8173.php</t>
  </si>
  <si>
    <t>https://limkitsiang.com/archive/2015/okt15/lks8176.php</t>
  </si>
  <si>
    <t>https://limkitsiang.com/archive/2015/okt15/lks8183.php</t>
  </si>
  <si>
    <t>https://limkitsiang.com/archive/2015/nov15/lks8223.php</t>
  </si>
  <si>
    <t>https://limkitsiang.com/archive/2015/nov15/lks8228.php</t>
  </si>
  <si>
    <t>https://limkitsiang.com/archive/2015/nov15/lks8229.php</t>
  </si>
  <si>
    <t>https://limkitsiang.com/archive/2015/dec15/lks8274.php</t>
  </si>
  <si>
    <t>https://limkitsiang.com/archive/2015/dec15/lks8298.php</t>
  </si>
  <si>
    <t>https://limkitsiang.com/archive/2015/dec15/lks8300.php</t>
  </si>
  <si>
    <t>https://limkitsiang.com/archive/2015/dec15/lks8308.php</t>
  </si>
  <si>
    <t>https://limkitsiang.com/archive/2015/dec15/lks8328.php</t>
  </si>
  <si>
    <t>racial and religious polarisation and illegal migrants</t>
  </si>
  <si>
    <t>https://limkitsiang.com/archive/2015/jan15/lks7638.php</t>
  </si>
  <si>
    <t>https://limkitsiang.com/archive/2015/jan15/lks7642.php</t>
  </si>
  <si>
    <t>racial harmony</t>
  </si>
  <si>
    <t>https://limkitsiang.com/archive/2015/sept15/lks8133.php</t>
  </si>
  <si>
    <t>https://limkitsiang.com/archive/2015/jan15/lks7658.php</t>
  </si>
  <si>
    <t>https://limkitsiang.com/archive/2015/jan15/lks7660.php</t>
  </si>
  <si>
    <t>https://limkitsiang.com/archive/2015/jan15/lks7666.php</t>
  </si>
  <si>
    <t>https://limkitsiang.com/archive/2015/july15/lks7976.php</t>
  </si>
  <si>
    <t>https://limkitsiang.com/archive/2015/july15/lks7973.php</t>
  </si>
  <si>
    <t>https://limkitsiang.com/archive/2015/sept15/lks8103.php</t>
  </si>
  <si>
    <t>https://limkitsiang.com/archive/2015/sept15/lks8112.php</t>
  </si>
  <si>
    <t>https://limkitsiang.com/archive/2015/okt15/lks8159.php</t>
  </si>
  <si>
    <t>https://limkitsiang.com/archive/2015/okt15/lks8179.php</t>
  </si>
  <si>
    <t>https://limkitsiang.com/archive/2015/okt15/lks8181.php</t>
  </si>
  <si>
    <t>https://limkitsiang.com/archive/2015/okt15/lks8190.php</t>
  </si>
  <si>
    <t>https://limkitsiang.com/archive/2015/dec15/lks8292.php</t>
  </si>
  <si>
    <t>https://limkitsiang.com/archive/2015/dec15/lks8301.php</t>
  </si>
  <si>
    <t>https://limkitsiang.com/archive/2015/dec15/lks8313.php</t>
  </si>
  <si>
    <t>https://limkitsiang.com/archive/2015/nov15/lks8261.php</t>
  </si>
  <si>
    <t>racist comments - boycott Chinese business</t>
  </si>
  <si>
    <t>https://limkitsiang.com/archive/2015/feb15/lks7673.php</t>
  </si>
  <si>
    <t>https://limkitsiang.com/archive/2015/feb15/lks7674.php</t>
  </si>
  <si>
    <t>https://limkitsiang.com/archive/2015/feb15/lks7676.php</t>
  </si>
  <si>
    <t>https://limkitsiang.com/archive/2015/feb15/lks7680.php</t>
  </si>
  <si>
    <t>https://limkitsiang.com/archive/2015/feb15/lks7682.php</t>
  </si>
  <si>
    <t>https://limkitsiang.com/archive/2015/feb15/lks7685.php</t>
  </si>
  <si>
    <t>https://limkitsiang.com/archive/2015/feb15/lks7686.php</t>
  </si>
  <si>
    <t>https://limkitsiang.com/archive/2015/feb15/lks7689.php</t>
  </si>
  <si>
    <t>https://limkitsiang.com/archive/2015/feb15/lks7691.php</t>
  </si>
  <si>
    <t>https://limkitsiang.com/archive/2015/feb15/lks7700.php</t>
  </si>
  <si>
    <t>https://limkitsiang.com/archive/2015/feb15/lks7707.php</t>
  </si>
  <si>
    <t>https://limkitsiang.com/archive/2015/feb15/lks7709.php</t>
  </si>
  <si>
    <t>https://limkitsiang.com/archive/2015/mar15/lks7774.php</t>
  </si>
  <si>
    <t>https://limkitsiang.com/archive/2015/jun15/lks7925.php</t>
  </si>
  <si>
    <t>https://limkitsiang.com/archive/2015/nov15/lks8227.php</t>
  </si>
  <si>
    <t>RCI on race riots</t>
  </si>
  <si>
    <t>https://limkitsiang.com/archive/2015/july15/lks8004.php</t>
  </si>
  <si>
    <t>https://limkitsiang.com/archive/2015/july15/lks7986.php</t>
  </si>
  <si>
    <t>https://limkitsiang.com/archive/2015/july15/lks7985.php</t>
  </si>
  <si>
    <t>red shirt rallies</t>
  </si>
  <si>
    <t>https://limkitsiang.com/archive/2015/dec15/lks8322.php</t>
  </si>
  <si>
    <t xml:space="preserve">red shirt rally </t>
  </si>
  <si>
    <t>https://limkitsiang.com/archive/2015/sept15/lks8115.php</t>
  </si>
  <si>
    <t>https://limkitsiang.com/archive/2015/sept15/lks8118.php</t>
  </si>
  <si>
    <t>https://limkitsiang.com/archive/2015/sept15/lks8119.php</t>
  </si>
  <si>
    <t>https://limkitsiang.com/archive/2015/sept15/lks8121.php</t>
  </si>
  <si>
    <t>https://limkitsiang.com/archive/2015/sept15/lks8124.php</t>
  </si>
  <si>
    <t>https://limkitsiang.com/archive/2015/sept15/lks8125.php</t>
  </si>
  <si>
    <t>https://limkitsiang.com/archive/2015/sept15/lks8126.php</t>
  </si>
  <si>
    <t>https://limkitsiang.com/archive/2015/sept15/lks8128.php</t>
  </si>
  <si>
    <t>https://limkitsiang.com/archive/2015/sept15/lks8130.php</t>
  </si>
  <si>
    <t>https://limkitsiang.com/archive/2015/sept15/lks8131.php</t>
  </si>
  <si>
    <t>https://limkitsiang.com/archive/2015/sept15/lks8137.php</t>
  </si>
  <si>
    <t>https://limkitsiang.com/archive/2015/sept15/lks8141.php</t>
  </si>
  <si>
    <t>https://limkitsiang.com/archive/2015/sept15/lks8142.php</t>
  </si>
  <si>
    <t>https://limkitsiang.com/archive/2015/sept15/lks8147.php</t>
  </si>
  <si>
    <t>https://limkitsiang.com/archive/2015/okt15/lks8164.php</t>
  </si>
  <si>
    <t>https://limkitsiang.com/archive/2015/okt15/lks8169.php</t>
  </si>
  <si>
    <t>https://limkitsiang.com/archive/2015/okt15/lks8170.php</t>
  </si>
  <si>
    <t>red shirt rally and tourists</t>
  </si>
  <si>
    <t>https://limkitsiang.com/archive/2015/sept15/lks8111.php</t>
  </si>
  <si>
    <t xml:space="preserve">Save Malaysia from divisions </t>
  </si>
  <si>
    <t>https://limkitsiang.com/archive/2015/mar15/lks7800.php</t>
  </si>
  <si>
    <t>https://limkitsiang.com/archive/2015/mar15/lks7801.php</t>
  </si>
  <si>
    <t>https://limkitsiang.com/archive/2015/mar15/lks7807.php</t>
  </si>
  <si>
    <t>https://limkitsiang.com/archive/2015/mar15/lks7811.php</t>
  </si>
  <si>
    <t>https://limkitsiang.com/archive/2015/apr15/lks7839.php</t>
  </si>
  <si>
    <t>secular/multicultural state</t>
  </si>
  <si>
    <t>https://limkitsiang.com/archive/2015/may15/lks7894.php</t>
  </si>
  <si>
    <t>https://limkitsiang.com/archive/2016/sep16/lks8708.php</t>
  </si>
  <si>
    <t>celebrate diversity</t>
  </si>
  <si>
    <t>https://limkitsiang.com/archive/2016/feb16/lks8387.php</t>
  </si>
  <si>
    <t>https://limkitsiang.com/archive/2016/may16/lks8555.php</t>
  </si>
  <si>
    <t>https://limkitsiang.com/archive/2016/may16/lks8559.php</t>
  </si>
  <si>
    <t>https://limkitsiang.com/archive/2016/may16/lks8562.php</t>
  </si>
  <si>
    <t>family separation religious laws</t>
  </si>
  <si>
    <t>https://limkitsiang.com/archive/2016/jan16/lks8346.php</t>
  </si>
  <si>
    <t>https://limkitsiang.com/archive/2016/jan16/lks8348.php</t>
  </si>
  <si>
    <t>https://limkitsiang.com/archive/2016/jan16/lks8355.php</t>
  </si>
  <si>
    <t>interfaith dialogue</t>
  </si>
  <si>
    <t>https://limkitsiang.com/archive/2016/dec16/lks8843.php</t>
  </si>
  <si>
    <t>Islamic state - hudud laws</t>
  </si>
  <si>
    <t>https://limkitsiang.com/archive/2016/jun16/lks8586.php</t>
  </si>
  <si>
    <t>https://limkitsiang.com/archive/2016/jun16/lks8587.php</t>
  </si>
  <si>
    <t>https://limkitsiang.com/archive/2016/jun16/lks8597.php</t>
  </si>
  <si>
    <t>https://limkitsiang.com/archive/2016/jun16/lks8600.php</t>
  </si>
  <si>
    <t>https://limkitsiang.com/archive/2016/jun16/lks8605.php</t>
  </si>
  <si>
    <t>https://limkitsiang.com/archive/2016/jun16/lks8609.php</t>
  </si>
  <si>
    <t>https://limkitsiang.com/archive/2016/jun16/lks8615.php</t>
  </si>
  <si>
    <t>https://limkitsiang.com/archive/2016/jun16/lks8616.php</t>
  </si>
  <si>
    <t>https://limkitsiang.com/archive/2016/oct16/lks8722.php</t>
  </si>
  <si>
    <t>https://limkitsiang.com/archive/2016/oct16/lks8732.php</t>
  </si>
  <si>
    <t>https://limkitsiang.com/archive/2016/oct16/lks8735.php</t>
  </si>
  <si>
    <t>https://limkitsiang.com/archive/2016/oct16/lks8740.php</t>
  </si>
  <si>
    <t>https://limkitsiang.com/archive/2016/nov16/lks8785.php</t>
  </si>
  <si>
    <t>https://limkitsiang.com/archive/2016/nov16/lks8790.php</t>
  </si>
  <si>
    <t>https://limkitsiang.com/archive/2016/dec16/lks8820.php</t>
  </si>
  <si>
    <t>https://limkitsiang.com/archive/2016/dec16/lks8821.php</t>
  </si>
  <si>
    <t>https://limkitsiang.com/archive/2016/dec16/lks8833.php</t>
  </si>
  <si>
    <t>https://limkitsiang.com/archive/2016/dec16/lks8845.php</t>
  </si>
  <si>
    <t>https://limkitsiang.com/archive/2016/jan16/lks8356.php</t>
  </si>
  <si>
    <t>https://limkitsiang.com/archive/2016/jan16/lks8357.php</t>
  </si>
  <si>
    <t>https://limkitsiang.com/archive/2016/jan16/lks8358.php</t>
  </si>
  <si>
    <t>https://limkitsiang.com/archive/2016/mar16/lks8425.php</t>
  </si>
  <si>
    <t>https://limkitsiang.com/archive/2016/dec16/lks8837.php</t>
  </si>
  <si>
    <t>https://limkitsiang.com/archive/2016/jul16/lks8648.php</t>
  </si>
  <si>
    <t>https://limkitsiang.com/archive/2016/aug16/lks8681.php</t>
  </si>
  <si>
    <t>orang asli rights</t>
  </si>
  <si>
    <t>https://limkitsiang.com/archive/2016/dec16/lks8807.php</t>
  </si>
  <si>
    <t>https://limkitsiang.com/archive/2016/jan16/lks8333.php</t>
  </si>
  <si>
    <t>https://limkitsiang.com/archive/2016/jan16/lks8341.php</t>
  </si>
  <si>
    <t>https://limkitsiang.com/archive/2016/feb16/lks8403.php</t>
  </si>
  <si>
    <t>https://limkitsiang.com/archive/2016/feb16/lks8412.php</t>
  </si>
  <si>
    <t>https://limkitsiang.com/archive/2016/mar16/lks8459.php</t>
  </si>
  <si>
    <t>https://limkitsiang.com/archive/2016/may16/lks8583.php</t>
  </si>
  <si>
    <t>https://limkitsiang.com/archive/2016/jun16/lks8623.php</t>
  </si>
  <si>
    <t>https://limkitsiang.com/archive/2016/jun16/lks8630.php</t>
  </si>
  <si>
    <t>https://limkitsiang.com/archive/2016/jun16/lks8631.php</t>
  </si>
  <si>
    <t>https://limkitsiang.com/archive/2016/jun16/lks8632.php</t>
  </si>
  <si>
    <t>https://limkitsiang.com/archive/2016/jun16/lks8634.php</t>
  </si>
  <si>
    <t>https://limkitsiang.com/archive/2016/jun16/lks8635.php</t>
  </si>
  <si>
    <t>https://limkitsiang.com/archive/2016/jun16/lks8636.php</t>
  </si>
  <si>
    <t>https://limkitsiang.com/archive/2016/jun16/lks8637.php</t>
  </si>
  <si>
    <t>https://limkitsiang.com/archive/2016/jul16/lks8641.php</t>
  </si>
  <si>
    <t>https://limkitsiang.com/archive/2016/jul16/lks8642.php</t>
  </si>
  <si>
    <t>https://limkitsiang.com/archive/2016/jul16/lks8654.php</t>
  </si>
  <si>
    <t>https://limkitsiang.com/archive/2016/aug16/lks8683.php</t>
  </si>
  <si>
    <t>https://limkitsiang.com/archive/2016/dec16/lks8826.php</t>
  </si>
  <si>
    <t>https://limkitsiang.com/archive/2016/dec16/lks8834.php</t>
  </si>
  <si>
    <t>https://limkitsiang.com/archive/2016/jan16/lks8342.php</t>
  </si>
  <si>
    <t>https://limkitsiang.com/archive/2016/jan16/lks8344.php</t>
  </si>
  <si>
    <t>https://limkitsiang.com/archive/2016/jan16/lks8345.php</t>
  </si>
  <si>
    <t>https://limkitsiang.com/archive/2016/jan16/lks8349.php</t>
  </si>
  <si>
    <t>https://limkitsiang.com/archive/2016/jan16/lks8351.php</t>
  </si>
  <si>
    <t>https://limkitsiang.com/archive/2016/jan16/lks8369.php</t>
  </si>
  <si>
    <t>https://limkitsiang.com/archive/2016/feb16/lks8402.php</t>
  </si>
  <si>
    <t>https://limkitsiang.com/archive/2016/jun16/lks8611.php</t>
  </si>
  <si>
    <t>https://limkitsiang.com/archive/2016/oct16/lks8720.php</t>
  </si>
  <si>
    <t>https://limkitsiang.com/archive/2016/dec16/lks8794.php</t>
  </si>
  <si>
    <t>https://limkitsiang.com/archive/2016/dec16/lks8796.php</t>
  </si>
  <si>
    <t>https://limkitsiang.com/archive/2016/dec16/lks8797.php</t>
  </si>
  <si>
    <t>https://limkitsiang.com/archive/2016/dec16/lks8798.php</t>
  </si>
  <si>
    <t>https://limkitsiang.com/archive/2016/dec16/lks8814.php</t>
  </si>
  <si>
    <t>https://limkitsiang.com/archive/2016/dec16/lks8816.php</t>
  </si>
  <si>
    <t>https://limkitsiang.com/archive/2016/dec16/lks8823.php</t>
  </si>
  <si>
    <t>https://limkitsiang.com/archive/2016/jan16/lks8366.php</t>
  </si>
  <si>
    <t>https://limkitsiang.com/archive/2016/jan16/lks8368.php</t>
  </si>
  <si>
    <t>RCI on illegal immigrants</t>
  </si>
  <si>
    <t>https://limkitsiang.com/archive/2016/may16/lks8579.php</t>
  </si>
  <si>
    <t>https://limkitsiang.com/archive/2016/nov16/lks8788.php</t>
  </si>
  <si>
    <t>religious bias</t>
  </si>
  <si>
    <t>https://limkitsiang.com/archive/2016/apr16/lks8477.php</t>
  </si>
  <si>
    <t>religious understanding</t>
  </si>
  <si>
    <t>https://limkitsiang.com/archive/2016/dec16/lks8832.php</t>
  </si>
  <si>
    <t>https://limkitsiang.com/archive/2016/feb16/lks8410.php</t>
  </si>
  <si>
    <t>https://limkitsiang.com/archive/2016/mar16/lks8415.php</t>
  </si>
  <si>
    <t>1Malaysia cyncism</t>
  </si>
  <si>
    <t>https://limkitsiang.com/archive/2017/sep17/lks9302.php</t>
  </si>
  <si>
    <t>anti-Islamophobia</t>
  </si>
  <si>
    <t>https://limkitsiang.com/archive/2017/jan17/lks8898.php</t>
  </si>
  <si>
    <t>beer festival ban and tourism</t>
  </si>
  <si>
    <t>https://limkitsiang.com/archive/2017/sep17/lks9290.php</t>
  </si>
  <si>
    <t>book bans</t>
  </si>
  <si>
    <t>https://limkitsiang.com/archive/2017/oct17/lks9370.php</t>
  </si>
  <si>
    <t>combat extremism</t>
  </si>
  <si>
    <t>https://limkitsiang.com/archive/2017/may17/lks9061.php</t>
  </si>
  <si>
    <t>embracing diversity</t>
  </si>
  <si>
    <t>https://limkitsiang.com/archive/2017/oct17/lks9351.php</t>
  </si>
  <si>
    <t>harmony among races/religions</t>
  </si>
  <si>
    <t>https://limkitsiang.com/archive/2017/jun17/lks9069.php</t>
  </si>
  <si>
    <t>https://limkitsiang.com/archive/2017/jun17/lks9070.php</t>
  </si>
  <si>
    <t>https://limkitsiang.com/archive/2017/jun17/lks9072.php</t>
  </si>
  <si>
    <t>https://limkitsiang.com/archive/2017/jun17/lks9096.php</t>
  </si>
  <si>
    <t xml:space="preserve">Islamic state </t>
  </si>
  <si>
    <t>https://limkitsiang.com/archive/2017/nov17/lks9371.php</t>
  </si>
  <si>
    <t>https://limkitsiang.com/archive/2017/nov17/lks9381.php</t>
  </si>
  <si>
    <t>https://limkitsiang.com/archive/2017/jan17/lks8847.php</t>
  </si>
  <si>
    <t>https://limkitsiang.com/archive/2017/jan17/lks8851.php</t>
  </si>
  <si>
    <t>https://limkitsiang.com/archive/2017/jan17/lks8855.php</t>
  </si>
  <si>
    <t>https://limkitsiang.com/archive/2017/jan17/lks8859.php</t>
  </si>
  <si>
    <t>https://limkitsiang.com/archive/2017/jan17/lks8861.php</t>
  </si>
  <si>
    <t>https://limkitsiang.com/archive/2017/feb17/lks8917.php</t>
  </si>
  <si>
    <t>https://limkitsiang.com/archive/2017/feb17/lks8943.php</t>
  </si>
  <si>
    <t>https://limkitsiang.com/archive/2017/mar17/lks8956.php</t>
  </si>
  <si>
    <t>https://limkitsiang.com/archive/2017/mar17/lks8959.php</t>
  </si>
  <si>
    <t>https://limkitsiang.com/archive/2017/mar17/lks8960.php</t>
  </si>
  <si>
    <t>https://limkitsiang.com/archive/2017/mar17/lks8962.php</t>
  </si>
  <si>
    <t>https://limkitsiang.com/archive/2017/mar17/lks8968.php</t>
  </si>
  <si>
    <t>https://limkitsiang.com/archive/2017/mar17/lks8976.php</t>
  </si>
  <si>
    <t>https://limkitsiang.com/archive/2017/mar17/lks8979.php</t>
  </si>
  <si>
    <t>https://limkitsiang.com/archive/2017/mar17/lks8987.php</t>
  </si>
  <si>
    <t>https://limkitsiang.com/archive/2017/mar17/lks8990.php</t>
  </si>
  <si>
    <t>https://limkitsiang.com/archive/2017/mar17/lks8992.php</t>
  </si>
  <si>
    <t>https://limkitsiang.com/archive/2017/mar17/lks8996.php</t>
  </si>
  <si>
    <t>https://limkitsiang.com/archive/2017/mar17/lks9000.php</t>
  </si>
  <si>
    <t>https://limkitsiang.com/archive/2017/mar17/lks9003.php</t>
  </si>
  <si>
    <t>https://limkitsiang.com/archive/2017/apr17/lks9007.php</t>
  </si>
  <si>
    <t>https://limkitsiang.com/archive/2017/may17/lks9043.php</t>
  </si>
  <si>
    <t>https://limkitsiang.com/archive/2017/aug17/lks9219.php</t>
  </si>
  <si>
    <t>https://limkitsiang.com/archive/2017/aug17/lks9251.php</t>
  </si>
  <si>
    <t>https://limkitsiang.com/archive/2017/sep17/lks9270.php</t>
  </si>
  <si>
    <t>https://limkitsiang.com/archive/2017/jan17/lks8869.php</t>
  </si>
  <si>
    <t>https://limkitsiang.com/archive/2017/feb17/lks8919.php</t>
  </si>
  <si>
    <t>https://limkitsiang.com/archive/2017/feb17/lks8930.php</t>
  </si>
  <si>
    <t>https://limkitsiang.com/archive/2017/feb17/lks8937.php</t>
  </si>
  <si>
    <t>https://limkitsiang.com/archive/2017/mar17/lks8995.php</t>
  </si>
  <si>
    <t>https://limkitsiang.com/archive/2017/apr17/lks9019.php</t>
  </si>
  <si>
    <t>https://limkitsiang.com/archive/2017/apr17/lks9026.php</t>
  </si>
  <si>
    <t>https://limkitsiang.com/archive/2017/jun17/lks9063.php</t>
  </si>
  <si>
    <t>https://limkitsiang.com/archive/2017/jun17/lks9065.php</t>
  </si>
  <si>
    <t>https://limkitsiang.com/archive/2017/aug17/lks9243.php</t>
  </si>
  <si>
    <t>https://limkitsiang.com/archive/2017/oct17/lks9336.php</t>
  </si>
  <si>
    <t>https://limkitsiang.com/archive/2017/oct17/lks9344.php</t>
  </si>
  <si>
    <t>https://limkitsiang.com/archive/2017/oct17/lks9345.php</t>
  </si>
  <si>
    <t>https://limkitsiang.com/archive/2017/jan17/lks8863.php</t>
  </si>
  <si>
    <t>https://limkitsiang.com/archive/2017/jan17/lks8873.php</t>
  </si>
  <si>
    <t>https://limkitsiang.com/archive/2017/jan17/lks8882.php</t>
  </si>
  <si>
    <t>https://limkitsiang.com/archive/2017/jan17/lks8884.php</t>
  </si>
  <si>
    <t>https://limkitsiang.com/archive/2017/mar17/lks8980.php</t>
  </si>
  <si>
    <t>https://limkitsiang.com/archive/2017/mar17/lks8981.php</t>
  </si>
  <si>
    <t>https://limkitsiang.com/archive/2017/apr17/lks9021.php</t>
  </si>
  <si>
    <t>https://limkitsiang.com/archive/2017/may17/lks9046.php</t>
  </si>
  <si>
    <t>https://limkitsiang.com/archive/2017/may17/lks9057.php</t>
  </si>
  <si>
    <t>https://limkitsiang.com/archive/2017/may17/lks9059.php</t>
  </si>
  <si>
    <t>https://limkitsiang.com/archive/2017/jun17/lks9067.php</t>
  </si>
  <si>
    <t>https://limkitsiang.com/archive/2017/jun17/lks9075.php</t>
  </si>
  <si>
    <t>https://limkitsiang.com/archive/2017/jun17/lks9077.php</t>
  </si>
  <si>
    <t>https://limkitsiang.com/archive/2017/jun17/lks9079.php</t>
  </si>
  <si>
    <t>https://limkitsiang.com/archive/2017/jun17/lks9081.php</t>
  </si>
  <si>
    <t>https://limkitsiang.com/archive/2017/jun17/lks9083.php</t>
  </si>
  <si>
    <t>https://limkitsiang.com/archive/2017/jun17/lks9101.php</t>
  </si>
  <si>
    <t>https://limkitsiang.com/archive/2017/jun17/lks9104.php</t>
  </si>
  <si>
    <t>https://limkitsiang.com/archive/2017/jul17/lks9119.php</t>
  </si>
  <si>
    <t>https://limkitsiang.com/archive/2017/jul17/lks9170.php</t>
  </si>
  <si>
    <t>https://limkitsiang.com/archive/2017/aug17/lks9185.php</t>
  </si>
  <si>
    <t>https://limkitsiang.com/archive/2017/aug17/lks9210.php</t>
  </si>
  <si>
    <t>https://limkitsiang.com/archive/2017/aug17/lks9225.php</t>
  </si>
  <si>
    <t>https://limkitsiang.com/archive/2017/sep17/lks9257.php</t>
  </si>
  <si>
    <t>https://limkitsiang.com/archive/2017/sep17/lks9289.php</t>
  </si>
  <si>
    <t>https://limkitsiang.com/archive/2017/sep17/lks9295.php</t>
  </si>
  <si>
    <t>https://limkitsiang.com/archive/2017/sep17/lks9297.php</t>
  </si>
  <si>
    <t>https://limkitsiang.com/archive/2017/sep17/lks9298.php</t>
  </si>
  <si>
    <t>https://limkitsiang.com/archive/2017/sep17/lks9306.php</t>
  </si>
  <si>
    <t>https://limkitsiang.com/archive/2017/sep17/lks9310.php</t>
  </si>
  <si>
    <t>https://limkitsiang.com/archive/2017/sep17/lks9312.php</t>
  </si>
  <si>
    <t>https://limkitsiang.com/archive/2017/oct17/lks9354.php</t>
  </si>
  <si>
    <t>https://limkitsiang.com/archive/2017/oct17/lks9360.php</t>
  </si>
  <si>
    <t>https://limkitsiang.com/archive/2017/oct17/lks9364.php</t>
  </si>
  <si>
    <t>https://limkitsiang.com/archive/2017/oct17/lks9369.php</t>
  </si>
  <si>
    <t>https://limkitsiang.com/archive/2017/nov17/lks9374.php</t>
  </si>
  <si>
    <t>https://limkitsiang.com/archive/2017/nov17/lks9375.php</t>
  </si>
  <si>
    <t>https://limkitsiang.com/archive/2017/jan17/lks8848.php</t>
  </si>
  <si>
    <t>https://limkitsiang.com/archive/2017/jan17/lks8852.php</t>
  </si>
  <si>
    <t>https://limkitsiang.com/archive/2017/jan17/lks8876.php</t>
  </si>
  <si>
    <t>https://limkitsiang.com/archive/2017/jan17/lks8881.php</t>
  </si>
  <si>
    <t>https://limkitsiang.com/archive/2017/jan17/lks8883.php</t>
  </si>
  <si>
    <t>https://limkitsiang.com/archive/2017/jan17/lks8889.php</t>
  </si>
  <si>
    <t>https://limkitsiang.com/archive/2017/feb17/lks8905.php</t>
  </si>
  <si>
    <t>https://limkitsiang.com/archive/2017/feb17/lks8911.php</t>
  </si>
  <si>
    <t>https://limkitsiang.com/archive/2017/feb17/lks8915.php</t>
  </si>
  <si>
    <t>https://limkitsiang.com/archive/2017/feb17/lks8922.php</t>
  </si>
  <si>
    <t>https://limkitsiang.com/archive/2017/feb17/lks8931.php</t>
  </si>
  <si>
    <t>https://limkitsiang.com/archive/2017/feb17/lks8939.php</t>
  </si>
  <si>
    <t>https://limkitsiang.com/archive/2017/mar17/lks8967.php</t>
  </si>
  <si>
    <t>https://limkitsiang.com/archive/2017/mar17/lks8999.php</t>
  </si>
  <si>
    <t>https://limkitsiang.com/archive/2017/apr17/lks9016.php</t>
  </si>
  <si>
    <t>https://limkitsiang.com/archive/2017/apr17/lks9029.php</t>
  </si>
  <si>
    <t>https://limkitsiang.com/archive/2017/apr17/lks9030.php</t>
  </si>
  <si>
    <t>https://limkitsiang.com/archive/2017/may17/lks9039.php</t>
  </si>
  <si>
    <t>https://limkitsiang.com/archive/2017/may17/lks9042.php</t>
  </si>
  <si>
    <t>https://limkitsiang.com/archive/2017/may17/lks9048.php</t>
  </si>
  <si>
    <t>https://limkitsiang.com/archive/2017/may17/lks9053.php</t>
  </si>
  <si>
    <t>https://limkitsiang.com/archive/2017/may17/lks9054.php</t>
  </si>
  <si>
    <t>https://limkitsiang.com/archive/2017/may17/lks9060.php</t>
  </si>
  <si>
    <t>https://limkitsiang.com/archive/2017/jul17/lks9124.php</t>
  </si>
  <si>
    <t>https://limkitsiang.com/archive/2017/aug17/lks9223.php</t>
  </si>
  <si>
    <t>https://limkitsiang.com/archive/2017/aug17/lks9241.php</t>
  </si>
  <si>
    <t>https://limkitsiang.com/archive/2017/sep17/lks9258.php</t>
  </si>
  <si>
    <t>https://limkitsiang.com/archive/2017/sep17/lks9266.php</t>
  </si>
  <si>
    <t>https://limkitsiang.com/archive/2017/sep17/lks9285.php</t>
  </si>
  <si>
    <t>https://limkitsiang.com/archive/2017/sep17/lks9286.php</t>
  </si>
  <si>
    <t>https://limkitsiang.com/archive/2017/sep17/lks9288.php</t>
  </si>
  <si>
    <t>https://limkitsiang.com/archive/2017/sep17/lks9309.php</t>
  </si>
  <si>
    <t>https://limkitsiang.com/archive/2017/oct17/lks9320.php</t>
  </si>
  <si>
    <t>https://limkitsiang.com/archive/2017/oct17/lks9355.php</t>
  </si>
  <si>
    <t>https://limkitsiang.com/archive/2017/dec17/lks9391.php</t>
  </si>
  <si>
    <t>https://limkitsiang.com/archive/2017/dec17/lks9392.php</t>
  </si>
  <si>
    <t>https://limkitsiang.com/archive/2017/dec17/lks9393.php</t>
  </si>
  <si>
    <t>https://limkitsiang.com/archive/2017/dec17/lks9396.php</t>
  </si>
  <si>
    <t>https://limkitsiang.com/archive/2017/dec17/lks9398.php</t>
  </si>
  <si>
    <t>https://limkitsiang.com/archive/2017/may17/lks9052.php</t>
  </si>
  <si>
    <t>https://limkitsiang.com/archive/2017/oct17/lks9353.php</t>
  </si>
  <si>
    <t>religious tolerance</t>
  </si>
  <si>
    <t>https://limkitsiang.com/archive/2017/jul17/lks9174.php</t>
  </si>
  <si>
    <t>https://limkitsiang.com/archive/2017/jul17/lks9181.php</t>
  </si>
  <si>
    <t>https://limkitsiang.com/archive/2017/sep17/lks9256.php</t>
  </si>
  <si>
    <t>https://limkitsiang.com/archive/2017/sep17/lks9299.php</t>
  </si>
  <si>
    <t>UEC recognition and interracial unity</t>
  </si>
  <si>
    <t>https://limkitsiang.com/archive/2017/jan17/lks8870.php</t>
  </si>
  <si>
    <t>https://limkitsiang.com/archive/2017/jan17/lks8860.php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</si>
</sst>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1"/>
      <color theme="1"/>
      <name val="Book Antiqua"/>
      <family val="1"/>
    </font>
    <font>
      <b/>
      <sz val="11"/>
      <name val="Book Antiqua"/>
      <family val="1"/>
    </font>
    <font>
      <sz val="11"/>
      <name val="Book Antiqua"/>
      <family val="1"/>
    </font>
    <font>
      <b/>
      <sz val="11"/>
      <color theme="1"/>
      <name val="Book Antiqua"/>
      <family val="1"/>
    </font>
    <font>
      <u/>
      <sz val="11"/>
      <color theme="10"/>
      <name val="Aptos Narrow"/>
      <family val="2"/>
      <scheme val="minor"/>
    </font>
    <font>
      <b/>
      <sz val="8"/>
      <name val="Book Antiqua"/>
      <family val="1"/>
    </font>
    <font>
      <sz val="8"/>
      <color theme="1"/>
      <name val="Book Antiqua"/>
      <family val="1"/>
    </font>
    <font>
      <i/>
      <sz val="11"/>
      <color theme="1"/>
      <name val="Aptos Narrow"/>
      <family val="2"/>
      <scheme val="minor"/>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1" fillId="0" borderId="0" xfId="0" applyFont="1"/>
    <xf numFmtId="0" fontId="2" fillId="0" borderId="0" xfId="0" applyFont="1" applyAlignment="1">
      <alignment vertical="top" wrapText="1"/>
    </xf>
    <xf numFmtId="0" fontId="3" fillId="0" borderId="0" xfId="0" applyFont="1" applyAlignment="1">
      <alignment vertical="top" wrapText="1"/>
    </xf>
    <xf numFmtId="0" fontId="4" fillId="0" borderId="0" xfId="0" applyFont="1"/>
    <xf numFmtId="0" fontId="6" fillId="2" borderId="0" xfId="0" applyFont="1" applyFill="1" applyAlignment="1">
      <alignment horizontal="left" vertical="center" wrapText="1"/>
    </xf>
    <xf numFmtId="0" fontId="7" fillId="0" borderId="0" xfId="0" applyFont="1" applyAlignment="1">
      <alignment wrapText="1"/>
    </xf>
    <xf numFmtId="0" fontId="7" fillId="0" borderId="0" xfId="0" applyFont="1" applyAlignment="1">
      <alignment vertical="top" wrapText="1"/>
    </xf>
    <xf numFmtId="0" fontId="7" fillId="0" borderId="0" xfId="0" applyFont="1" applyAlignment="1">
      <alignment vertical="top"/>
    </xf>
    <xf numFmtId="0" fontId="7" fillId="0" borderId="0" xfId="0" quotePrefix="1" applyFont="1" applyAlignment="1">
      <alignment vertical="top" wrapText="1"/>
    </xf>
    <xf numFmtId="17" fontId="7" fillId="0" borderId="0" xfId="0" applyNumberFormat="1" applyFont="1" applyAlignment="1">
      <alignment vertical="top" wrapText="1"/>
    </xf>
    <xf numFmtId="0" fontId="7" fillId="0" borderId="0" xfId="0" applyFont="1"/>
    <xf numFmtId="0" fontId="0" fillId="0" borderId="0" xfId="0" applyAlignment="1">
      <alignment horizontal="left" vertical="center" indent="3"/>
    </xf>
    <xf numFmtId="0" fontId="0" fillId="0" borderId="0" xfId="0" applyAlignment="1">
      <alignment vertical="center"/>
    </xf>
    <xf numFmtId="0" fontId="5" fillId="0" borderId="0" xfId="1"/>
    <xf numFmtId="0" fontId="1" fillId="3" borderId="0" xfId="0" applyFont="1" applyFill="1"/>
    <xf numFmtId="0" fontId="0" fillId="3" borderId="0" xfId="0"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Garamond" panose="02020404030301010803" pitchFamily="18" charset="0"/>
                <a:ea typeface="+mn-ea"/>
                <a:cs typeface="+mn-cs"/>
              </a:defRPr>
            </a:pPr>
            <a:r>
              <a:rPr lang="en-AU"/>
              <a:t>Migration policy index </a:t>
            </a:r>
          </a:p>
        </c:rich>
      </c:tx>
      <c:overlay val="0"/>
      <c:spPr>
        <a:noFill/>
        <a:ln>
          <a:noFill/>
        </a:ln>
        <a:effectLst/>
      </c:spPr>
    </c:title>
    <c:autoTitleDeleted val="0"/>
    <c:plotArea>
      <c:layout>
        <c:manualLayout>
          <c:layoutTarget val="inner"/>
          <c:xMode val="edge"/>
          <c:yMode val="edge"/>
          <c:x val="5.4321135389991143E-2"/>
          <c:y val="0.12253641816623821"/>
          <c:w val="0.92338909763939081"/>
          <c:h val="0.67847829608033694"/>
        </c:manualLayout>
      </c:layout>
      <c:lineChart>
        <c:grouping val="standard"/>
        <c:varyColors val="0"/>
        <c:ser>
          <c:idx val="0"/>
          <c:order val="0"/>
          <c:tx>
            <c:strRef>
              <c:f>'Baseline indicator'!$H$2</c:f>
              <c:strCache>
                <c:ptCount val="1"/>
                <c:pt idx="0">
                  <c:v>Migration index (weighted)</c:v>
                </c:pt>
              </c:strCache>
            </c:strRef>
          </c:tx>
          <c:spPr>
            <a:ln w="38100" cap="rnd">
              <a:solidFill>
                <a:srgbClr val="002060"/>
              </a:solidFill>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indicator'!$H$3:$H$67</c:f>
              <c:numCache>
                <c:formatCode>General</c:formatCode>
                <c:ptCount val="65"/>
                <c:pt idx="0">
                  <c:v>100</c:v>
                </c:pt>
                <c:pt idx="1">
                  <c:v>101.75</c:v>
                </c:pt>
                <c:pt idx="2">
                  <c:v>101.75</c:v>
                </c:pt>
                <c:pt idx="3">
                  <c:v>103.1</c:v>
                </c:pt>
                <c:pt idx="4">
                  <c:v>104.85</c:v>
                </c:pt>
                <c:pt idx="5">
                  <c:v>104.85</c:v>
                </c:pt>
                <c:pt idx="6">
                  <c:v>105.89999999999999</c:v>
                </c:pt>
                <c:pt idx="7">
                  <c:v>107.82499999999999</c:v>
                </c:pt>
                <c:pt idx="8">
                  <c:v>107.82499999999999</c:v>
                </c:pt>
                <c:pt idx="9">
                  <c:v>107.82499999999999</c:v>
                </c:pt>
                <c:pt idx="10">
                  <c:v>108.17499999999998</c:v>
                </c:pt>
                <c:pt idx="11">
                  <c:v>108.17499999999998</c:v>
                </c:pt>
                <c:pt idx="12">
                  <c:v>109.22499999999999</c:v>
                </c:pt>
                <c:pt idx="13">
                  <c:v>110.97499999999999</c:v>
                </c:pt>
                <c:pt idx="14">
                  <c:v>110.97499999999999</c:v>
                </c:pt>
                <c:pt idx="15">
                  <c:v>113.94999999999999</c:v>
                </c:pt>
                <c:pt idx="16">
                  <c:v>112.9</c:v>
                </c:pt>
                <c:pt idx="17">
                  <c:v>112.9</c:v>
                </c:pt>
                <c:pt idx="18">
                  <c:v>112.9</c:v>
                </c:pt>
                <c:pt idx="19">
                  <c:v>112.54999999999998</c:v>
                </c:pt>
                <c:pt idx="20">
                  <c:v>113.85</c:v>
                </c:pt>
                <c:pt idx="21">
                  <c:v>113.85</c:v>
                </c:pt>
                <c:pt idx="22">
                  <c:v>114.04999999999998</c:v>
                </c:pt>
                <c:pt idx="23">
                  <c:v>114.04999999999998</c:v>
                </c:pt>
                <c:pt idx="24">
                  <c:v>114.04999999999998</c:v>
                </c:pt>
                <c:pt idx="25">
                  <c:v>114.4</c:v>
                </c:pt>
                <c:pt idx="26">
                  <c:v>115.1</c:v>
                </c:pt>
                <c:pt idx="27">
                  <c:v>115.1</c:v>
                </c:pt>
                <c:pt idx="28">
                  <c:v>116.67499999999998</c:v>
                </c:pt>
                <c:pt idx="29">
                  <c:v>117.42500000000001</c:v>
                </c:pt>
                <c:pt idx="30">
                  <c:v>117.6</c:v>
                </c:pt>
                <c:pt idx="31">
                  <c:v>117.07499999999999</c:v>
                </c:pt>
                <c:pt idx="32">
                  <c:v>117.375</c:v>
                </c:pt>
                <c:pt idx="33">
                  <c:v>118.37499999999999</c:v>
                </c:pt>
                <c:pt idx="34">
                  <c:v>117.675</c:v>
                </c:pt>
                <c:pt idx="35">
                  <c:v>117.1</c:v>
                </c:pt>
                <c:pt idx="36">
                  <c:v>117.1</c:v>
                </c:pt>
                <c:pt idx="37">
                  <c:v>119.2</c:v>
                </c:pt>
                <c:pt idx="38">
                  <c:v>118.675</c:v>
                </c:pt>
                <c:pt idx="39">
                  <c:v>118.325</c:v>
                </c:pt>
                <c:pt idx="40">
                  <c:v>119.02499999999999</c:v>
                </c:pt>
                <c:pt idx="41">
                  <c:v>120.55</c:v>
                </c:pt>
                <c:pt idx="42">
                  <c:v>120.22499999999999</c:v>
                </c:pt>
                <c:pt idx="43">
                  <c:v>119.625</c:v>
                </c:pt>
                <c:pt idx="44">
                  <c:v>119.625</c:v>
                </c:pt>
                <c:pt idx="45">
                  <c:v>121.9</c:v>
                </c:pt>
                <c:pt idx="46">
                  <c:v>122.85</c:v>
                </c:pt>
                <c:pt idx="47">
                  <c:v>122.69999999999999</c:v>
                </c:pt>
                <c:pt idx="48">
                  <c:v>121.72499999999999</c:v>
                </c:pt>
                <c:pt idx="49">
                  <c:v>121.85</c:v>
                </c:pt>
                <c:pt idx="50">
                  <c:v>121.75</c:v>
                </c:pt>
                <c:pt idx="51">
                  <c:v>121.47499999999999</c:v>
                </c:pt>
                <c:pt idx="52">
                  <c:v>122.85</c:v>
                </c:pt>
                <c:pt idx="53">
                  <c:v>121.35</c:v>
                </c:pt>
                <c:pt idx="54">
                  <c:v>119.75</c:v>
                </c:pt>
                <c:pt idx="55">
                  <c:v>119.94999999999999</c:v>
                </c:pt>
                <c:pt idx="56">
                  <c:v>118.9</c:v>
                </c:pt>
                <c:pt idx="57">
                  <c:v>118.05000000000001</c:v>
                </c:pt>
                <c:pt idx="58">
                  <c:v>118.7</c:v>
                </c:pt>
                <c:pt idx="59">
                  <c:v>120.52500000000001</c:v>
                </c:pt>
                <c:pt idx="60">
                  <c:v>121.1</c:v>
                </c:pt>
                <c:pt idx="61">
                  <c:v>120.35</c:v>
                </c:pt>
                <c:pt idx="62">
                  <c:v>121.92500000000001</c:v>
                </c:pt>
                <c:pt idx="63">
                  <c:v>120.175</c:v>
                </c:pt>
                <c:pt idx="64">
                  <c:v>124.42499999999998</c:v>
                </c:pt>
              </c:numCache>
            </c:numRef>
          </c:val>
          <c:smooth val="0"/>
          <c:extLst>
            <c:ext xmlns:c16="http://schemas.microsoft.com/office/drawing/2014/chart" uri="{C3380CC4-5D6E-409C-BE32-E72D297353CC}">
              <c16:uniqueId val="{00000000-2451-4432-AA79-C0DCFCE083C5}"/>
            </c:ext>
          </c:extLst>
        </c:ser>
        <c:ser>
          <c:idx val="1"/>
          <c:order val="1"/>
          <c:tx>
            <c:strRef>
              <c:f>'Baseline indicator'!$D$2</c:f>
              <c:strCache>
                <c:ptCount val="1"/>
                <c:pt idx="0">
                  <c:v>Legal entry and stay</c:v>
                </c:pt>
              </c:strCache>
            </c:strRef>
          </c:tx>
          <c:spPr>
            <a:ln w="28575" cap="rnd">
              <a:solidFill>
                <a:schemeClr val="accent2"/>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indicator'!$D$3:$D$67</c:f>
              <c:numCache>
                <c:formatCode>General</c:formatCode>
                <c:ptCount val="65"/>
                <c:pt idx="0">
                  <c:v>100</c:v>
                </c:pt>
                <c:pt idx="1">
                  <c:v>100</c:v>
                </c:pt>
                <c:pt idx="2">
                  <c:v>100</c:v>
                </c:pt>
                <c:pt idx="3">
                  <c:v>103</c:v>
                </c:pt>
                <c:pt idx="4">
                  <c:v>103</c:v>
                </c:pt>
                <c:pt idx="5">
                  <c:v>103</c:v>
                </c:pt>
                <c:pt idx="6">
                  <c:v>103</c:v>
                </c:pt>
                <c:pt idx="7">
                  <c:v>104.5</c:v>
                </c:pt>
                <c:pt idx="8">
                  <c:v>104.5</c:v>
                </c:pt>
                <c:pt idx="9">
                  <c:v>104.5</c:v>
                </c:pt>
                <c:pt idx="10">
                  <c:v>105.5</c:v>
                </c:pt>
                <c:pt idx="11">
                  <c:v>105.5</c:v>
                </c:pt>
                <c:pt idx="12">
                  <c:v>105.5</c:v>
                </c:pt>
                <c:pt idx="13">
                  <c:v>105.5</c:v>
                </c:pt>
                <c:pt idx="14">
                  <c:v>105.5</c:v>
                </c:pt>
                <c:pt idx="15">
                  <c:v>105.5</c:v>
                </c:pt>
                <c:pt idx="16">
                  <c:v>104</c:v>
                </c:pt>
                <c:pt idx="17">
                  <c:v>104</c:v>
                </c:pt>
                <c:pt idx="18">
                  <c:v>104</c:v>
                </c:pt>
                <c:pt idx="19">
                  <c:v>103</c:v>
                </c:pt>
                <c:pt idx="20">
                  <c:v>103</c:v>
                </c:pt>
                <c:pt idx="21">
                  <c:v>103</c:v>
                </c:pt>
                <c:pt idx="22">
                  <c:v>103</c:v>
                </c:pt>
                <c:pt idx="23">
                  <c:v>103</c:v>
                </c:pt>
                <c:pt idx="24">
                  <c:v>103</c:v>
                </c:pt>
                <c:pt idx="25">
                  <c:v>104</c:v>
                </c:pt>
                <c:pt idx="26">
                  <c:v>106</c:v>
                </c:pt>
                <c:pt idx="27">
                  <c:v>106</c:v>
                </c:pt>
                <c:pt idx="28">
                  <c:v>110.5</c:v>
                </c:pt>
                <c:pt idx="29">
                  <c:v>111.5</c:v>
                </c:pt>
                <c:pt idx="30">
                  <c:v>112</c:v>
                </c:pt>
                <c:pt idx="31">
                  <c:v>110.5</c:v>
                </c:pt>
                <c:pt idx="32">
                  <c:v>110.5</c:v>
                </c:pt>
                <c:pt idx="33">
                  <c:v>110.5</c:v>
                </c:pt>
                <c:pt idx="34">
                  <c:v>111.5</c:v>
                </c:pt>
                <c:pt idx="35">
                  <c:v>107.5</c:v>
                </c:pt>
                <c:pt idx="36">
                  <c:v>107.5</c:v>
                </c:pt>
                <c:pt idx="37">
                  <c:v>107.5</c:v>
                </c:pt>
                <c:pt idx="38">
                  <c:v>106</c:v>
                </c:pt>
                <c:pt idx="39">
                  <c:v>105</c:v>
                </c:pt>
                <c:pt idx="40">
                  <c:v>107</c:v>
                </c:pt>
                <c:pt idx="41">
                  <c:v>106.5</c:v>
                </c:pt>
                <c:pt idx="42">
                  <c:v>105</c:v>
                </c:pt>
                <c:pt idx="43">
                  <c:v>103</c:v>
                </c:pt>
                <c:pt idx="44">
                  <c:v>103</c:v>
                </c:pt>
                <c:pt idx="45">
                  <c:v>105.5</c:v>
                </c:pt>
                <c:pt idx="46">
                  <c:v>102</c:v>
                </c:pt>
                <c:pt idx="47">
                  <c:v>98</c:v>
                </c:pt>
                <c:pt idx="48">
                  <c:v>99</c:v>
                </c:pt>
                <c:pt idx="49">
                  <c:v>98.5</c:v>
                </c:pt>
                <c:pt idx="50">
                  <c:v>97.5</c:v>
                </c:pt>
                <c:pt idx="51">
                  <c:v>97</c:v>
                </c:pt>
                <c:pt idx="52">
                  <c:v>101</c:v>
                </c:pt>
                <c:pt idx="53">
                  <c:v>101</c:v>
                </c:pt>
                <c:pt idx="54">
                  <c:v>101</c:v>
                </c:pt>
                <c:pt idx="55">
                  <c:v>99</c:v>
                </c:pt>
                <c:pt idx="56">
                  <c:v>96</c:v>
                </c:pt>
                <c:pt idx="57">
                  <c:v>96</c:v>
                </c:pt>
                <c:pt idx="58">
                  <c:v>96</c:v>
                </c:pt>
                <c:pt idx="59">
                  <c:v>98</c:v>
                </c:pt>
                <c:pt idx="60">
                  <c:v>98.5</c:v>
                </c:pt>
                <c:pt idx="61">
                  <c:v>95.5</c:v>
                </c:pt>
                <c:pt idx="62">
                  <c:v>100</c:v>
                </c:pt>
                <c:pt idx="63">
                  <c:v>99</c:v>
                </c:pt>
                <c:pt idx="64">
                  <c:v>103</c:v>
                </c:pt>
              </c:numCache>
            </c:numRef>
          </c:val>
          <c:smooth val="0"/>
          <c:extLst>
            <c:ext xmlns:c16="http://schemas.microsoft.com/office/drawing/2014/chart" uri="{C3380CC4-5D6E-409C-BE32-E72D297353CC}">
              <c16:uniqueId val="{00000001-2451-4432-AA79-C0DCFCE083C5}"/>
            </c:ext>
          </c:extLst>
        </c:ser>
        <c:ser>
          <c:idx val="2"/>
          <c:order val="2"/>
          <c:tx>
            <c:strRef>
              <c:f>'Baseline indicator'!$E$2</c:f>
              <c:strCache>
                <c:ptCount val="1"/>
                <c:pt idx="0">
                  <c:v>Exit</c:v>
                </c:pt>
              </c:strCache>
            </c:strRef>
          </c:tx>
          <c:spPr>
            <a:ln w="25400" cap="rnd">
              <a:solidFill>
                <a:schemeClr val="accent5"/>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indicator'!$E$3:$E$67</c:f>
              <c:numCache>
                <c:formatCode>General</c:formatCode>
                <c:ptCount val="65"/>
                <c:pt idx="0">
                  <c:v>100</c:v>
                </c:pt>
                <c:pt idx="1">
                  <c:v>100</c:v>
                </c:pt>
                <c:pt idx="2">
                  <c:v>100</c:v>
                </c:pt>
                <c:pt idx="3">
                  <c:v>103</c:v>
                </c:pt>
                <c:pt idx="4">
                  <c:v>103</c:v>
                </c:pt>
                <c:pt idx="5">
                  <c:v>103</c:v>
                </c:pt>
                <c:pt idx="6">
                  <c:v>103</c:v>
                </c:pt>
                <c:pt idx="7">
                  <c:v>103</c:v>
                </c:pt>
                <c:pt idx="8">
                  <c:v>103</c:v>
                </c:pt>
                <c:pt idx="9">
                  <c:v>103</c:v>
                </c:pt>
                <c:pt idx="10">
                  <c:v>103</c:v>
                </c:pt>
                <c:pt idx="11">
                  <c:v>103</c:v>
                </c:pt>
                <c:pt idx="12">
                  <c:v>103</c:v>
                </c:pt>
                <c:pt idx="13">
                  <c:v>103</c:v>
                </c:pt>
                <c:pt idx="14">
                  <c:v>103</c:v>
                </c:pt>
                <c:pt idx="15">
                  <c:v>103</c:v>
                </c:pt>
                <c:pt idx="16">
                  <c:v>103</c:v>
                </c:pt>
                <c:pt idx="17">
                  <c:v>103</c:v>
                </c:pt>
                <c:pt idx="18">
                  <c:v>103</c:v>
                </c:pt>
                <c:pt idx="19">
                  <c:v>103</c:v>
                </c:pt>
                <c:pt idx="20">
                  <c:v>103</c:v>
                </c:pt>
                <c:pt idx="21">
                  <c:v>103</c:v>
                </c:pt>
                <c:pt idx="22">
                  <c:v>103</c:v>
                </c:pt>
                <c:pt idx="23">
                  <c:v>103</c:v>
                </c:pt>
                <c:pt idx="24">
                  <c:v>103</c:v>
                </c:pt>
                <c:pt idx="25">
                  <c:v>103</c:v>
                </c:pt>
                <c:pt idx="26">
                  <c:v>103</c:v>
                </c:pt>
                <c:pt idx="27">
                  <c:v>103</c:v>
                </c:pt>
                <c:pt idx="28">
                  <c:v>103</c:v>
                </c:pt>
                <c:pt idx="29">
                  <c:v>103</c:v>
                </c:pt>
                <c:pt idx="30">
                  <c:v>103</c:v>
                </c:pt>
                <c:pt idx="31">
                  <c:v>103</c:v>
                </c:pt>
                <c:pt idx="32">
                  <c:v>103</c:v>
                </c:pt>
                <c:pt idx="33">
                  <c:v>104</c:v>
                </c:pt>
                <c:pt idx="34">
                  <c:v>104</c:v>
                </c:pt>
                <c:pt idx="35">
                  <c:v>104</c:v>
                </c:pt>
                <c:pt idx="36">
                  <c:v>106</c:v>
                </c:pt>
                <c:pt idx="37">
                  <c:v>106</c:v>
                </c:pt>
                <c:pt idx="38">
                  <c:v>106</c:v>
                </c:pt>
                <c:pt idx="39">
                  <c:v>106</c:v>
                </c:pt>
                <c:pt idx="40">
                  <c:v>106</c:v>
                </c:pt>
                <c:pt idx="41">
                  <c:v>106</c:v>
                </c:pt>
                <c:pt idx="42">
                  <c:v>106</c:v>
                </c:pt>
                <c:pt idx="43">
                  <c:v>107</c:v>
                </c:pt>
                <c:pt idx="44">
                  <c:v>107</c:v>
                </c:pt>
                <c:pt idx="45">
                  <c:v>107</c:v>
                </c:pt>
                <c:pt idx="46">
                  <c:v>107</c:v>
                </c:pt>
                <c:pt idx="47">
                  <c:v>109</c:v>
                </c:pt>
                <c:pt idx="48">
                  <c:v>110</c:v>
                </c:pt>
                <c:pt idx="49">
                  <c:v>110</c:v>
                </c:pt>
                <c:pt idx="50">
                  <c:v>113</c:v>
                </c:pt>
                <c:pt idx="51">
                  <c:v>111.5</c:v>
                </c:pt>
                <c:pt idx="52">
                  <c:v>111.5</c:v>
                </c:pt>
                <c:pt idx="53">
                  <c:v>111.5</c:v>
                </c:pt>
                <c:pt idx="54">
                  <c:v>111.5</c:v>
                </c:pt>
                <c:pt idx="55">
                  <c:v>114.5</c:v>
                </c:pt>
                <c:pt idx="56">
                  <c:v>114.5</c:v>
                </c:pt>
                <c:pt idx="57">
                  <c:v>114.5</c:v>
                </c:pt>
                <c:pt idx="58">
                  <c:v>114.5</c:v>
                </c:pt>
                <c:pt idx="59">
                  <c:v>114.5</c:v>
                </c:pt>
                <c:pt idx="60">
                  <c:v>114.5</c:v>
                </c:pt>
                <c:pt idx="61">
                  <c:v>113.5</c:v>
                </c:pt>
                <c:pt idx="62">
                  <c:v>113.5</c:v>
                </c:pt>
                <c:pt idx="63">
                  <c:v>113.5</c:v>
                </c:pt>
                <c:pt idx="64">
                  <c:v>113.5</c:v>
                </c:pt>
              </c:numCache>
            </c:numRef>
          </c:val>
          <c:smooth val="0"/>
          <c:extLst>
            <c:ext xmlns:c16="http://schemas.microsoft.com/office/drawing/2014/chart" uri="{C3380CC4-5D6E-409C-BE32-E72D297353CC}">
              <c16:uniqueId val="{00000002-2451-4432-AA79-C0DCFCE083C5}"/>
            </c:ext>
          </c:extLst>
        </c:ser>
        <c:ser>
          <c:idx val="4"/>
          <c:order val="3"/>
          <c:tx>
            <c:strRef>
              <c:f>'Baseline indicator'!$C$2</c:f>
              <c:strCache>
                <c:ptCount val="1"/>
                <c:pt idx="0">
                  <c:v>Migration index (unweighted)</c:v>
                </c:pt>
              </c:strCache>
            </c:strRef>
          </c:tx>
          <c:spPr>
            <a:ln w="38100" cap="rnd">
              <a:solidFill>
                <a:schemeClr val="accent6"/>
              </a:solidFill>
              <a:prstDash val="solid"/>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indicator'!$C$3:$C$67</c:f>
              <c:numCache>
                <c:formatCode>General</c:formatCode>
                <c:ptCount val="65"/>
                <c:pt idx="0">
                  <c:v>100</c:v>
                </c:pt>
                <c:pt idx="1">
                  <c:v>101.25</c:v>
                </c:pt>
                <c:pt idx="2">
                  <c:v>101.25</c:v>
                </c:pt>
                <c:pt idx="3">
                  <c:v>102.75</c:v>
                </c:pt>
                <c:pt idx="4">
                  <c:v>104</c:v>
                </c:pt>
                <c:pt idx="5">
                  <c:v>104</c:v>
                </c:pt>
                <c:pt idx="6">
                  <c:v>104.75</c:v>
                </c:pt>
                <c:pt idx="7">
                  <c:v>106.125</c:v>
                </c:pt>
                <c:pt idx="8">
                  <c:v>106.125</c:v>
                </c:pt>
                <c:pt idx="9">
                  <c:v>106.125</c:v>
                </c:pt>
                <c:pt idx="10">
                  <c:v>106.375</c:v>
                </c:pt>
                <c:pt idx="11">
                  <c:v>106.375</c:v>
                </c:pt>
                <c:pt idx="12">
                  <c:v>107.125</c:v>
                </c:pt>
                <c:pt idx="13">
                  <c:v>108.375</c:v>
                </c:pt>
                <c:pt idx="14">
                  <c:v>108.375</c:v>
                </c:pt>
                <c:pt idx="15">
                  <c:v>110.5</c:v>
                </c:pt>
                <c:pt idx="16">
                  <c:v>109.75</c:v>
                </c:pt>
                <c:pt idx="17">
                  <c:v>109.75</c:v>
                </c:pt>
                <c:pt idx="18">
                  <c:v>109.75</c:v>
                </c:pt>
                <c:pt idx="19">
                  <c:v>109.5</c:v>
                </c:pt>
                <c:pt idx="20">
                  <c:v>110.75</c:v>
                </c:pt>
                <c:pt idx="21">
                  <c:v>110.75</c:v>
                </c:pt>
                <c:pt idx="22">
                  <c:v>111</c:v>
                </c:pt>
                <c:pt idx="23">
                  <c:v>111</c:v>
                </c:pt>
                <c:pt idx="24">
                  <c:v>111</c:v>
                </c:pt>
                <c:pt idx="25">
                  <c:v>111.25</c:v>
                </c:pt>
                <c:pt idx="26">
                  <c:v>111.75</c:v>
                </c:pt>
                <c:pt idx="27">
                  <c:v>111.75</c:v>
                </c:pt>
                <c:pt idx="28">
                  <c:v>112.875</c:v>
                </c:pt>
                <c:pt idx="29">
                  <c:v>113.625</c:v>
                </c:pt>
                <c:pt idx="30">
                  <c:v>113.75</c:v>
                </c:pt>
                <c:pt idx="31">
                  <c:v>113.375</c:v>
                </c:pt>
                <c:pt idx="32">
                  <c:v>113.75</c:v>
                </c:pt>
                <c:pt idx="33">
                  <c:v>114.375</c:v>
                </c:pt>
                <c:pt idx="34">
                  <c:v>113.875</c:v>
                </c:pt>
                <c:pt idx="35">
                  <c:v>113.625</c:v>
                </c:pt>
                <c:pt idx="36">
                  <c:v>113.875</c:v>
                </c:pt>
                <c:pt idx="37">
                  <c:v>115.75</c:v>
                </c:pt>
                <c:pt idx="38">
                  <c:v>115.375</c:v>
                </c:pt>
                <c:pt idx="39">
                  <c:v>115.125</c:v>
                </c:pt>
                <c:pt idx="40">
                  <c:v>115.625</c:v>
                </c:pt>
                <c:pt idx="41">
                  <c:v>117.25</c:v>
                </c:pt>
                <c:pt idx="42">
                  <c:v>117.125</c:v>
                </c:pt>
                <c:pt idx="43">
                  <c:v>116.875</c:v>
                </c:pt>
                <c:pt idx="44">
                  <c:v>116.875</c:v>
                </c:pt>
                <c:pt idx="45">
                  <c:v>118.5</c:v>
                </c:pt>
                <c:pt idx="46">
                  <c:v>119.5</c:v>
                </c:pt>
                <c:pt idx="47">
                  <c:v>119.75</c:v>
                </c:pt>
                <c:pt idx="48">
                  <c:v>119.125</c:v>
                </c:pt>
                <c:pt idx="49">
                  <c:v>119.75</c:v>
                </c:pt>
                <c:pt idx="50">
                  <c:v>120</c:v>
                </c:pt>
                <c:pt idx="51">
                  <c:v>119.75</c:v>
                </c:pt>
                <c:pt idx="52">
                  <c:v>121</c:v>
                </c:pt>
                <c:pt idx="53">
                  <c:v>119.875</c:v>
                </c:pt>
                <c:pt idx="54">
                  <c:v>119</c:v>
                </c:pt>
                <c:pt idx="55">
                  <c:v>120</c:v>
                </c:pt>
                <c:pt idx="56">
                  <c:v>119.25</c:v>
                </c:pt>
                <c:pt idx="57">
                  <c:v>118.75</c:v>
                </c:pt>
                <c:pt idx="58">
                  <c:v>119.375</c:v>
                </c:pt>
                <c:pt idx="59">
                  <c:v>121</c:v>
                </c:pt>
                <c:pt idx="60">
                  <c:v>121.625</c:v>
                </c:pt>
                <c:pt idx="61">
                  <c:v>121.125</c:v>
                </c:pt>
                <c:pt idx="62">
                  <c:v>122.25</c:v>
                </c:pt>
                <c:pt idx="63">
                  <c:v>121</c:v>
                </c:pt>
                <c:pt idx="64">
                  <c:v>124.25</c:v>
                </c:pt>
              </c:numCache>
            </c:numRef>
          </c:val>
          <c:smooth val="0"/>
          <c:extLst>
            <c:ext xmlns:c16="http://schemas.microsoft.com/office/drawing/2014/chart" uri="{C3380CC4-5D6E-409C-BE32-E72D297353CC}">
              <c16:uniqueId val="{00000003-2451-4432-AA79-C0DCFCE083C5}"/>
            </c:ext>
          </c:extLst>
        </c:ser>
        <c:ser>
          <c:idx val="5"/>
          <c:order val="4"/>
          <c:tx>
            <c:strRef>
              <c:f>'Baseline indicator'!$F$2</c:f>
              <c:strCache>
                <c:ptCount val="1"/>
                <c:pt idx="0">
                  <c:v>Border and land control</c:v>
                </c:pt>
              </c:strCache>
            </c:strRef>
          </c:tx>
          <c:spPr>
            <a:ln w="25400" cap="rnd">
              <a:solidFill>
                <a:schemeClr val="accent3"/>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indicator'!$F$3:$F$67</c:f>
              <c:numCache>
                <c:formatCode>General</c:formatCode>
                <c:ptCount val="65"/>
                <c:pt idx="0">
                  <c:v>100</c:v>
                </c:pt>
                <c:pt idx="1">
                  <c:v>100</c:v>
                </c:pt>
                <c:pt idx="2">
                  <c:v>100</c:v>
                </c:pt>
                <c:pt idx="3">
                  <c:v>100</c:v>
                </c:pt>
                <c:pt idx="4">
                  <c:v>100</c:v>
                </c:pt>
                <c:pt idx="5">
                  <c:v>100</c:v>
                </c:pt>
                <c:pt idx="6">
                  <c:v>100</c:v>
                </c:pt>
                <c:pt idx="7">
                  <c:v>100</c:v>
                </c:pt>
                <c:pt idx="8">
                  <c:v>100</c:v>
                </c:pt>
                <c:pt idx="9">
                  <c:v>100</c:v>
                </c:pt>
                <c:pt idx="10">
                  <c:v>100</c:v>
                </c:pt>
                <c:pt idx="11">
                  <c:v>100</c:v>
                </c:pt>
                <c:pt idx="12">
                  <c:v>100</c:v>
                </c:pt>
                <c:pt idx="13">
                  <c:v>100</c:v>
                </c:pt>
                <c:pt idx="14">
                  <c:v>100</c:v>
                </c:pt>
                <c:pt idx="15">
                  <c:v>100</c:v>
                </c:pt>
                <c:pt idx="16">
                  <c:v>100</c:v>
                </c:pt>
                <c:pt idx="17">
                  <c:v>100</c:v>
                </c:pt>
                <c:pt idx="18">
                  <c:v>100</c:v>
                </c:pt>
                <c:pt idx="19">
                  <c:v>100</c:v>
                </c:pt>
                <c:pt idx="20">
                  <c:v>103</c:v>
                </c:pt>
                <c:pt idx="21">
                  <c:v>103</c:v>
                </c:pt>
                <c:pt idx="22">
                  <c:v>104</c:v>
                </c:pt>
                <c:pt idx="23">
                  <c:v>104</c:v>
                </c:pt>
                <c:pt idx="24">
                  <c:v>104</c:v>
                </c:pt>
                <c:pt idx="25">
                  <c:v>104</c:v>
                </c:pt>
                <c:pt idx="26">
                  <c:v>104</c:v>
                </c:pt>
                <c:pt idx="27">
                  <c:v>104</c:v>
                </c:pt>
                <c:pt idx="28">
                  <c:v>104</c:v>
                </c:pt>
                <c:pt idx="29">
                  <c:v>106</c:v>
                </c:pt>
                <c:pt idx="30">
                  <c:v>106</c:v>
                </c:pt>
                <c:pt idx="31">
                  <c:v>106</c:v>
                </c:pt>
                <c:pt idx="32">
                  <c:v>107.5</c:v>
                </c:pt>
                <c:pt idx="33">
                  <c:v>105</c:v>
                </c:pt>
                <c:pt idx="34">
                  <c:v>105</c:v>
                </c:pt>
                <c:pt idx="35">
                  <c:v>106.5</c:v>
                </c:pt>
                <c:pt idx="36">
                  <c:v>105.5</c:v>
                </c:pt>
                <c:pt idx="37">
                  <c:v>109</c:v>
                </c:pt>
                <c:pt idx="38">
                  <c:v>109</c:v>
                </c:pt>
                <c:pt idx="39">
                  <c:v>109</c:v>
                </c:pt>
                <c:pt idx="40">
                  <c:v>109</c:v>
                </c:pt>
                <c:pt idx="41">
                  <c:v>114</c:v>
                </c:pt>
                <c:pt idx="42">
                  <c:v>115</c:v>
                </c:pt>
                <c:pt idx="43">
                  <c:v>115</c:v>
                </c:pt>
                <c:pt idx="44">
                  <c:v>115</c:v>
                </c:pt>
                <c:pt idx="45">
                  <c:v>115</c:v>
                </c:pt>
                <c:pt idx="46">
                  <c:v>118</c:v>
                </c:pt>
                <c:pt idx="47">
                  <c:v>118</c:v>
                </c:pt>
                <c:pt idx="48">
                  <c:v>117</c:v>
                </c:pt>
                <c:pt idx="49">
                  <c:v>122</c:v>
                </c:pt>
                <c:pt idx="50">
                  <c:v>120</c:v>
                </c:pt>
                <c:pt idx="51">
                  <c:v>122</c:v>
                </c:pt>
                <c:pt idx="52">
                  <c:v>124.5</c:v>
                </c:pt>
                <c:pt idx="53">
                  <c:v>124</c:v>
                </c:pt>
                <c:pt idx="54">
                  <c:v>126.5</c:v>
                </c:pt>
                <c:pt idx="55">
                  <c:v>129.5</c:v>
                </c:pt>
                <c:pt idx="56">
                  <c:v>129.5</c:v>
                </c:pt>
                <c:pt idx="57">
                  <c:v>130.5</c:v>
                </c:pt>
                <c:pt idx="58">
                  <c:v>132</c:v>
                </c:pt>
                <c:pt idx="59">
                  <c:v>135</c:v>
                </c:pt>
                <c:pt idx="60">
                  <c:v>137</c:v>
                </c:pt>
                <c:pt idx="61">
                  <c:v>139</c:v>
                </c:pt>
                <c:pt idx="62">
                  <c:v>139</c:v>
                </c:pt>
                <c:pt idx="63">
                  <c:v>139</c:v>
                </c:pt>
                <c:pt idx="64">
                  <c:v>141</c:v>
                </c:pt>
              </c:numCache>
            </c:numRef>
          </c:val>
          <c:smooth val="0"/>
          <c:extLst>
            <c:ext xmlns:c16="http://schemas.microsoft.com/office/drawing/2014/chart" uri="{C3380CC4-5D6E-409C-BE32-E72D297353CC}">
              <c16:uniqueId val="{00000004-2451-4432-AA79-C0DCFCE083C5}"/>
            </c:ext>
          </c:extLst>
        </c:ser>
        <c:ser>
          <c:idx val="3"/>
          <c:order val="5"/>
          <c:tx>
            <c:strRef>
              <c:f>'Baseline indicator'!$G$2</c:f>
              <c:strCache>
                <c:ptCount val="1"/>
                <c:pt idx="0">
                  <c:v>Integration </c:v>
                </c:pt>
              </c:strCache>
            </c:strRef>
          </c:tx>
          <c:spPr>
            <a:ln w="25400" cap="rnd">
              <a:solidFill>
                <a:schemeClr val="accent4"/>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indicator'!$G$3:$G$67</c:f>
              <c:numCache>
                <c:formatCode>General</c:formatCode>
                <c:ptCount val="65"/>
                <c:pt idx="0">
                  <c:v>100</c:v>
                </c:pt>
                <c:pt idx="1">
                  <c:v>105</c:v>
                </c:pt>
                <c:pt idx="2">
                  <c:v>105</c:v>
                </c:pt>
                <c:pt idx="3">
                  <c:v>105</c:v>
                </c:pt>
                <c:pt idx="4">
                  <c:v>110</c:v>
                </c:pt>
                <c:pt idx="5">
                  <c:v>110</c:v>
                </c:pt>
                <c:pt idx="6">
                  <c:v>113</c:v>
                </c:pt>
                <c:pt idx="7">
                  <c:v>117</c:v>
                </c:pt>
                <c:pt idx="8">
                  <c:v>117</c:v>
                </c:pt>
                <c:pt idx="9">
                  <c:v>117</c:v>
                </c:pt>
                <c:pt idx="10">
                  <c:v>117</c:v>
                </c:pt>
                <c:pt idx="11">
                  <c:v>117</c:v>
                </c:pt>
                <c:pt idx="12">
                  <c:v>120</c:v>
                </c:pt>
                <c:pt idx="13">
                  <c:v>125</c:v>
                </c:pt>
                <c:pt idx="14">
                  <c:v>125</c:v>
                </c:pt>
                <c:pt idx="15">
                  <c:v>133.5</c:v>
                </c:pt>
                <c:pt idx="16">
                  <c:v>132</c:v>
                </c:pt>
                <c:pt idx="17">
                  <c:v>132</c:v>
                </c:pt>
                <c:pt idx="18">
                  <c:v>132</c:v>
                </c:pt>
                <c:pt idx="19">
                  <c:v>132</c:v>
                </c:pt>
                <c:pt idx="20">
                  <c:v>134</c:v>
                </c:pt>
                <c:pt idx="21">
                  <c:v>134</c:v>
                </c:pt>
                <c:pt idx="22">
                  <c:v>134</c:v>
                </c:pt>
                <c:pt idx="23">
                  <c:v>134</c:v>
                </c:pt>
                <c:pt idx="24">
                  <c:v>134</c:v>
                </c:pt>
                <c:pt idx="25">
                  <c:v>134</c:v>
                </c:pt>
                <c:pt idx="26">
                  <c:v>134</c:v>
                </c:pt>
                <c:pt idx="27">
                  <c:v>134</c:v>
                </c:pt>
                <c:pt idx="28">
                  <c:v>134</c:v>
                </c:pt>
                <c:pt idx="29">
                  <c:v>134</c:v>
                </c:pt>
                <c:pt idx="30">
                  <c:v>134</c:v>
                </c:pt>
                <c:pt idx="31">
                  <c:v>134</c:v>
                </c:pt>
                <c:pt idx="32">
                  <c:v>134</c:v>
                </c:pt>
                <c:pt idx="33">
                  <c:v>138</c:v>
                </c:pt>
                <c:pt idx="34">
                  <c:v>135</c:v>
                </c:pt>
                <c:pt idx="35">
                  <c:v>136.5</c:v>
                </c:pt>
                <c:pt idx="36">
                  <c:v>136.5</c:v>
                </c:pt>
                <c:pt idx="37">
                  <c:v>140.5</c:v>
                </c:pt>
                <c:pt idx="38">
                  <c:v>140.5</c:v>
                </c:pt>
                <c:pt idx="39">
                  <c:v>140.5</c:v>
                </c:pt>
                <c:pt idx="40">
                  <c:v>140.5</c:v>
                </c:pt>
                <c:pt idx="41">
                  <c:v>142.5</c:v>
                </c:pt>
                <c:pt idx="42">
                  <c:v>142.5</c:v>
                </c:pt>
                <c:pt idx="43">
                  <c:v>142.5</c:v>
                </c:pt>
                <c:pt idx="44">
                  <c:v>142.5</c:v>
                </c:pt>
                <c:pt idx="45">
                  <c:v>146.5</c:v>
                </c:pt>
                <c:pt idx="46">
                  <c:v>151</c:v>
                </c:pt>
                <c:pt idx="47">
                  <c:v>154</c:v>
                </c:pt>
                <c:pt idx="48">
                  <c:v>150.5</c:v>
                </c:pt>
                <c:pt idx="49">
                  <c:v>148.5</c:v>
                </c:pt>
                <c:pt idx="50">
                  <c:v>149.5</c:v>
                </c:pt>
                <c:pt idx="51">
                  <c:v>148.5</c:v>
                </c:pt>
                <c:pt idx="52">
                  <c:v>147</c:v>
                </c:pt>
                <c:pt idx="53">
                  <c:v>143</c:v>
                </c:pt>
                <c:pt idx="54">
                  <c:v>137</c:v>
                </c:pt>
                <c:pt idx="55">
                  <c:v>137</c:v>
                </c:pt>
                <c:pt idx="56">
                  <c:v>137</c:v>
                </c:pt>
                <c:pt idx="57">
                  <c:v>134</c:v>
                </c:pt>
                <c:pt idx="58">
                  <c:v>135</c:v>
                </c:pt>
                <c:pt idx="59">
                  <c:v>136.5</c:v>
                </c:pt>
                <c:pt idx="60">
                  <c:v>136.5</c:v>
                </c:pt>
                <c:pt idx="61">
                  <c:v>136.5</c:v>
                </c:pt>
                <c:pt idx="62">
                  <c:v>136.5</c:v>
                </c:pt>
                <c:pt idx="63">
                  <c:v>132.5</c:v>
                </c:pt>
                <c:pt idx="64">
                  <c:v>139.5</c:v>
                </c:pt>
              </c:numCache>
            </c:numRef>
          </c:val>
          <c:smooth val="0"/>
          <c:extLst>
            <c:ext xmlns:c16="http://schemas.microsoft.com/office/drawing/2014/chart" uri="{C3380CC4-5D6E-409C-BE32-E72D297353CC}">
              <c16:uniqueId val="{00000005-2451-4432-AA79-C0DCFCE083C5}"/>
            </c:ext>
          </c:extLst>
        </c:ser>
        <c:dLbls>
          <c:showLegendKey val="0"/>
          <c:showVal val="0"/>
          <c:showCatName val="0"/>
          <c:showSerName val="0"/>
          <c:showPercent val="0"/>
          <c:showBubbleSize val="0"/>
        </c:dLbls>
        <c:smooth val="0"/>
        <c:axId val="353468712"/>
        <c:axId val="353466360"/>
      </c:lineChart>
      <c:catAx>
        <c:axId val="3534687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Garamond" panose="02020404030301010803" pitchFamily="18" charset="0"/>
                <a:ea typeface="+mn-ea"/>
                <a:cs typeface="+mn-cs"/>
              </a:defRPr>
            </a:pPr>
            <a:endParaRPr lang="en-US"/>
          </a:p>
        </c:txPr>
        <c:crossAx val="353466360"/>
        <c:crosses val="autoZero"/>
        <c:auto val="1"/>
        <c:lblAlgn val="ctr"/>
        <c:lblOffset val="100"/>
        <c:noMultiLvlLbl val="0"/>
      </c:catAx>
      <c:valAx>
        <c:axId val="353466360"/>
        <c:scaling>
          <c:orientation val="minMax"/>
          <c:max val="160"/>
          <c:min val="8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Garamond" panose="02020404030301010803" pitchFamily="18" charset="0"/>
                <a:ea typeface="+mn-ea"/>
                <a:cs typeface="+mn-cs"/>
              </a:defRPr>
            </a:pPr>
            <a:endParaRPr lang="en-US"/>
          </a:p>
        </c:txPr>
        <c:crossAx val="353468712"/>
        <c:crosses val="autoZero"/>
        <c:crossBetween val="between"/>
      </c:valAx>
    </c:plotArea>
    <c:legend>
      <c:legendPos val="b"/>
      <c:layout>
        <c:manualLayout>
          <c:xMode val="edge"/>
          <c:yMode val="edge"/>
          <c:x val="1.9614197161525026E-2"/>
          <c:y val="0.8882925709966526"/>
          <c:w val="0.97090315838179797"/>
          <c:h val="9.1142155274808345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Garamond" panose="02020404030301010803" pitchFamily="18" charset="0"/>
              <a:ea typeface="+mn-ea"/>
              <a:cs typeface="+mn-cs"/>
            </a:defRPr>
          </a:pPr>
          <a:endParaRPr lang="en-US"/>
        </a:p>
      </c:txPr>
    </c:legend>
    <c:plotVisOnly val="1"/>
    <c:dispBlanksAs val="gap"/>
    <c:showDLblsOverMax val="0"/>
  </c:chart>
  <c:txPr>
    <a:bodyPr/>
    <a:lstStyle/>
    <a:p>
      <a:pPr>
        <a:defRPr>
          <a:solidFill>
            <a:sysClr val="windowText" lastClr="000000"/>
          </a:solidFill>
          <a:latin typeface="Garamond" panose="02020404030301010803" pitchFamily="18"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Garamond" panose="02020404030301010803" pitchFamily="18" charset="0"/>
                <a:ea typeface="+mn-ea"/>
                <a:cs typeface="+mn-cs"/>
              </a:defRPr>
            </a:pPr>
            <a:r>
              <a:rPr lang="en-AU"/>
              <a:t>Migration policy index </a:t>
            </a:r>
          </a:p>
        </c:rich>
      </c:tx>
      <c:overlay val="0"/>
      <c:spPr>
        <a:noFill/>
        <a:ln>
          <a:noFill/>
        </a:ln>
        <a:effectLst/>
      </c:spPr>
    </c:title>
    <c:autoTitleDeleted val="0"/>
    <c:plotArea>
      <c:layout>
        <c:manualLayout>
          <c:layoutTarget val="inner"/>
          <c:xMode val="edge"/>
          <c:yMode val="edge"/>
          <c:x val="5.4321135389991143E-2"/>
          <c:y val="0.12253641816623821"/>
          <c:w val="0.92338909763939081"/>
          <c:h val="0.66723137324359427"/>
        </c:manualLayout>
      </c:layout>
      <c:lineChart>
        <c:grouping val="standard"/>
        <c:varyColors val="0"/>
        <c:ser>
          <c:idx val="0"/>
          <c:order val="0"/>
          <c:tx>
            <c:strRef>
              <c:f>'Baseline indicator'!$H$2</c:f>
              <c:strCache>
                <c:ptCount val="1"/>
                <c:pt idx="0">
                  <c:v>Migration index (weighted)</c:v>
                </c:pt>
              </c:strCache>
            </c:strRef>
          </c:tx>
          <c:spPr>
            <a:ln w="50800" cap="rnd">
              <a:solidFill>
                <a:srgbClr val="002060"/>
              </a:solidFill>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indicator'!$H$3:$H$67</c:f>
              <c:numCache>
                <c:formatCode>General</c:formatCode>
                <c:ptCount val="65"/>
                <c:pt idx="0">
                  <c:v>100</c:v>
                </c:pt>
                <c:pt idx="1">
                  <c:v>101.75</c:v>
                </c:pt>
                <c:pt idx="2">
                  <c:v>101.75</c:v>
                </c:pt>
                <c:pt idx="3">
                  <c:v>103.1</c:v>
                </c:pt>
                <c:pt idx="4">
                  <c:v>104.85</c:v>
                </c:pt>
                <c:pt idx="5">
                  <c:v>104.85</c:v>
                </c:pt>
                <c:pt idx="6">
                  <c:v>105.89999999999999</c:v>
                </c:pt>
                <c:pt idx="7">
                  <c:v>107.82499999999999</c:v>
                </c:pt>
                <c:pt idx="8">
                  <c:v>107.82499999999999</c:v>
                </c:pt>
                <c:pt idx="9">
                  <c:v>107.82499999999999</c:v>
                </c:pt>
                <c:pt idx="10">
                  <c:v>108.17499999999998</c:v>
                </c:pt>
                <c:pt idx="11">
                  <c:v>108.17499999999998</c:v>
                </c:pt>
                <c:pt idx="12">
                  <c:v>109.22499999999999</c:v>
                </c:pt>
                <c:pt idx="13">
                  <c:v>110.97499999999999</c:v>
                </c:pt>
                <c:pt idx="14">
                  <c:v>110.97499999999999</c:v>
                </c:pt>
                <c:pt idx="15">
                  <c:v>113.94999999999999</c:v>
                </c:pt>
                <c:pt idx="16">
                  <c:v>112.9</c:v>
                </c:pt>
                <c:pt idx="17">
                  <c:v>112.9</c:v>
                </c:pt>
                <c:pt idx="18">
                  <c:v>112.9</c:v>
                </c:pt>
                <c:pt idx="19">
                  <c:v>112.54999999999998</c:v>
                </c:pt>
                <c:pt idx="20">
                  <c:v>113.85</c:v>
                </c:pt>
                <c:pt idx="21">
                  <c:v>113.85</c:v>
                </c:pt>
                <c:pt idx="22">
                  <c:v>114.04999999999998</c:v>
                </c:pt>
                <c:pt idx="23">
                  <c:v>114.04999999999998</c:v>
                </c:pt>
                <c:pt idx="24">
                  <c:v>114.04999999999998</c:v>
                </c:pt>
                <c:pt idx="25">
                  <c:v>114.4</c:v>
                </c:pt>
                <c:pt idx="26">
                  <c:v>115.1</c:v>
                </c:pt>
                <c:pt idx="27">
                  <c:v>115.1</c:v>
                </c:pt>
                <c:pt idx="28">
                  <c:v>116.67499999999998</c:v>
                </c:pt>
                <c:pt idx="29">
                  <c:v>117.42500000000001</c:v>
                </c:pt>
                <c:pt idx="30">
                  <c:v>117.6</c:v>
                </c:pt>
                <c:pt idx="31">
                  <c:v>117.07499999999999</c:v>
                </c:pt>
                <c:pt idx="32">
                  <c:v>117.375</c:v>
                </c:pt>
                <c:pt idx="33">
                  <c:v>118.37499999999999</c:v>
                </c:pt>
                <c:pt idx="34">
                  <c:v>117.675</c:v>
                </c:pt>
                <c:pt idx="35">
                  <c:v>117.1</c:v>
                </c:pt>
                <c:pt idx="36">
                  <c:v>117.1</c:v>
                </c:pt>
                <c:pt idx="37">
                  <c:v>119.2</c:v>
                </c:pt>
                <c:pt idx="38">
                  <c:v>118.675</c:v>
                </c:pt>
                <c:pt idx="39">
                  <c:v>118.325</c:v>
                </c:pt>
                <c:pt idx="40">
                  <c:v>119.02499999999999</c:v>
                </c:pt>
                <c:pt idx="41">
                  <c:v>120.55</c:v>
                </c:pt>
                <c:pt idx="42">
                  <c:v>120.22499999999999</c:v>
                </c:pt>
                <c:pt idx="43">
                  <c:v>119.625</c:v>
                </c:pt>
                <c:pt idx="44">
                  <c:v>119.625</c:v>
                </c:pt>
                <c:pt idx="45">
                  <c:v>121.9</c:v>
                </c:pt>
                <c:pt idx="46">
                  <c:v>122.85</c:v>
                </c:pt>
                <c:pt idx="47">
                  <c:v>122.69999999999999</c:v>
                </c:pt>
                <c:pt idx="48">
                  <c:v>121.72499999999999</c:v>
                </c:pt>
                <c:pt idx="49">
                  <c:v>121.85</c:v>
                </c:pt>
                <c:pt idx="50">
                  <c:v>121.75</c:v>
                </c:pt>
                <c:pt idx="51">
                  <c:v>121.47499999999999</c:v>
                </c:pt>
                <c:pt idx="52">
                  <c:v>122.85</c:v>
                </c:pt>
                <c:pt idx="53">
                  <c:v>121.35</c:v>
                </c:pt>
                <c:pt idx="54">
                  <c:v>119.75</c:v>
                </c:pt>
                <c:pt idx="55">
                  <c:v>119.94999999999999</c:v>
                </c:pt>
                <c:pt idx="56">
                  <c:v>118.9</c:v>
                </c:pt>
                <c:pt idx="57">
                  <c:v>118.05000000000001</c:v>
                </c:pt>
                <c:pt idx="58">
                  <c:v>118.7</c:v>
                </c:pt>
                <c:pt idx="59">
                  <c:v>120.52500000000001</c:v>
                </c:pt>
                <c:pt idx="60">
                  <c:v>121.1</c:v>
                </c:pt>
                <c:pt idx="61">
                  <c:v>120.35</c:v>
                </c:pt>
                <c:pt idx="62">
                  <c:v>121.92500000000001</c:v>
                </c:pt>
                <c:pt idx="63">
                  <c:v>120.175</c:v>
                </c:pt>
                <c:pt idx="64">
                  <c:v>124.42499999999998</c:v>
                </c:pt>
              </c:numCache>
            </c:numRef>
          </c:val>
          <c:smooth val="0"/>
          <c:extLst>
            <c:ext xmlns:c16="http://schemas.microsoft.com/office/drawing/2014/chart" uri="{C3380CC4-5D6E-409C-BE32-E72D297353CC}">
              <c16:uniqueId val="{00000000-A8AA-4030-9CCD-7318B6B39B73}"/>
            </c:ext>
          </c:extLst>
        </c:ser>
        <c:ser>
          <c:idx val="1"/>
          <c:order val="1"/>
          <c:tx>
            <c:strRef>
              <c:f>'Baseline indicator'!$D$2</c:f>
              <c:strCache>
                <c:ptCount val="1"/>
                <c:pt idx="0">
                  <c:v>Legal entry and stay</c:v>
                </c:pt>
              </c:strCache>
            </c:strRef>
          </c:tx>
          <c:spPr>
            <a:ln w="38100" cap="rnd">
              <a:solidFill>
                <a:schemeClr val="accent2"/>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indicator'!$D$3:$D$67</c:f>
              <c:numCache>
                <c:formatCode>General</c:formatCode>
                <c:ptCount val="65"/>
                <c:pt idx="0">
                  <c:v>100</c:v>
                </c:pt>
                <c:pt idx="1">
                  <c:v>100</c:v>
                </c:pt>
                <c:pt idx="2">
                  <c:v>100</c:v>
                </c:pt>
                <c:pt idx="3">
                  <c:v>103</c:v>
                </c:pt>
                <c:pt idx="4">
                  <c:v>103</c:v>
                </c:pt>
                <c:pt idx="5">
                  <c:v>103</c:v>
                </c:pt>
                <c:pt idx="6">
                  <c:v>103</c:v>
                </c:pt>
                <c:pt idx="7">
                  <c:v>104.5</c:v>
                </c:pt>
                <c:pt idx="8">
                  <c:v>104.5</c:v>
                </c:pt>
                <c:pt idx="9">
                  <c:v>104.5</c:v>
                </c:pt>
                <c:pt idx="10">
                  <c:v>105.5</c:v>
                </c:pt>
                <c:pt idx="11">
                  <c:v>105.5</c:v>
                </c:pt>
                <c:pt idx="12">
                  <c:v>105.5</c:v>
                </c:pt>
                <c:pt idx="13">
                  <c:v>105.5</c:v>
                </c:pt>
                <c:pt idx="14">
                  <c:v>105.5</c:v>
                </c:pt>
                <c:pt idx="15">
                  <c:v>105.5</c:v>
                </c:pt>
                <c:pt idx="16">
                  <c:v>104</c:v>
                </c:pt>
                <c:pt idx="17">
                  <c:v>104</c:v>
                </c:pt>
                <c:pt idx="18">
                  <c:v>104</c:v>
                </c:pt>
                <c:pt idx="19">
                  <c:v>103</c:v>
                </c:pt>
                <c:pt idx="20">
                  <c:v>103</c:v>
                </c:pt>
                <c:pt idx="21">
                  <c:v>103</c:v>
                </c:pt>
                <c:pt idx="22">
                  <c:v>103</c:v>
                </c:pt>
                <c:pt idx="23">
                  <c:v>103</c:v>
                </c:pt>
                <c:pt idx="24">
                  <c:v>103</c:v>
                </c:pt>
                <c:pt idx="25">
                  <c:v>104</c:v>
                </c:pt>
                <c:pt idx="26">
                  <c:v>106</c:v>
                </c:pt>
                <c:pt idx="27">
                  <c:v>106</c:v>
                </c:pt>
                <c:pt idx="28">
                  <c:v>110.5</c:v>
                </c:pt>
                <c:pt idx="29">
                  <c:v>111.5</c:v>
                </c:pt>
                <c:pt idx="30">
                  <c:v>112</c:v>
                </c:pt>
                <c:pt idx="31">
                  <c:v>110.5</c:v>
                </c:pt>
                <c:pt idx="32">
                  <c:v>110.5</c:v>
                </c:pt>
                <c:pt idx="33">
                  <c:v>110.5</c:v>
                </c:pt>
                <c:pt idx="34">
                  <c:v>111.5</c:v>
                </c:pt>
                <c:pt idx="35">
                  <c:v>107.5</c:v>
                </c:pt>
                <c:pt idx="36">
                  <c:v>107.5</c:v>
                </c:pt>
                <c:pt idx="37">
                  <c:v>107.5</c:v>
                </c:pt>
                <c:pt idx="38">
                  <c:v>106</c:v>
                </c:pt>
                <c:pt idx="39">
                  <c:v>105</c:v>
                </c:pt>
                <c:pt idx="40">
                  <c:v>107</c:v>
                </c:pt>
                <c:pt idx="41">
                  <c:v>106.5</c:v>
                </c:pt>
                <c:pt idx="42">
                  <c:v>105</c:v>
                </c:pt>
                <c:pt idx="43">
                  <c:v>103</c:v>
                </c:pt>
                <c:pt idx="44">
                  <c:v>103</c:v>
                </c:pt>
                <c:pt idx="45">
                  <c:v>105.5</c:v>
                </c:pt>
                <c:pt idx="46">
                  <c:v>102</c:v>
                </c:pt>
                <c:pt idx="47">
                  <c:v>98</c:v>
                </c:pt>
                <c:pt idx="48">
                  <c:v>99</c:v>
                </c:pt>
                <c:pt idx="49">
                  <c:v>98.5</c:v>
                </c:pt>
                <c:pt idx="50">
                  <c:v>97.5</c:v>
                </c:pt>
                <c:pt idx="51">
                  <c:v>97</c:v>
                </c:pt>
                <c:pt idx="52">
                  <c:v>101</c:v>
                </c:pt>
                <c:pt idx="53">
                  <c:v>101</c:v>
                </c:pt>
                <c:pt idx="54">
                  <c:v>101</c:v>
                </c:pt>
                <c:pt idx="55">
                  <c:v>99</c:v>
                </c:pt>
                <c:pt idx="56">
                  <c:v>96</c:v>
                </c:pt>
                <c:pt idx="57">
                  <c:v>96</c:v>
                </c:pt>
                <c:pt idx="58">
                  <c:v>96</c:v>
                </c:pt>
                <c:pt idx="59">
                  <c:v>98</c:v>
                </c:pt>
                <c:pt idx="60">
                  <c:v>98.5</c:v>
                </c:pt>
                <c:pt idx="61">
                  <c:v>95.5</c:v>
                </c:pt>
                <c:pt idx="62">
                  <c:v>100</c:v>
                </c:pt>
                <c:pt idx="63">
                  <c:v>99</c:v>
                </c:pt>
                <c:pt idx="64">
                  <c:v>103</c:v>
                </c:pt>
              </c:numCache>
            </c:numRef>
          </c:val>
          <c:smooth val="0"/>
          <c:extLst>
            <c:ext xmlns:c16="http://schemas.microsoft.com/office/drawing/2014/chart" uri="{C3380CC4-5D6E-409C-BE32-E72D297353CC}">
              <c16:uniqueId val="{00000001-A8AA-4030-9CCD-7318B6B39B73}"/>
            </c:ext>
          </c:extLst>
        </c:ser>
        <c:ser>
          <c:idx val="2"/>
          <c:order val="2"/>
          <c:tx>
            <c:strRef>
              <c:f>'Baseline indicator'!$E$2</c:f>
              <c:strCache>
                <c:ptCount val="1"/>
                <c:pt idx="0">
                  <c:v>Exit</c:v>
                </c:pt>
              </c:strCache>
            </c:strRef>
          </c:tx>
          <c:spPr>
            <a:ln w="38100" cap="rnd">
              <a:solidFill>
                <a:schemeClr val="accent5"/>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indicator'!$E$3:$E$67</c:f>
              <c:numCache>
                <c:formatCode>General</c:formatCode>
                <c:ptCount val="65"/>
                <c:pt idx="0">
                  <c:v>100</c:v>
                </c:pt>
                <c:pt idx="1">
                  <c:v>100</c:v>
                </c:pt>
                <c:pt idx="2">
                  <c:v>100</c:v>
                </c:pt>
                <c:pt idx="3">
                  <c:v>103</c:v>
                </c:pt>
                <c:pt idx="4">
                  <c:v>103</c:v>
                </c:pt>
                <c:pt idx="5">
                  <c:v>103</c:v>
                </c:pt>
                <c:pt idx="6">
                  <c:v>103</c:v>
                </c:pt>
                <c:pt idx="7">
                  <c:v>103</c:v>
                </c:pt>
                <c:pt idx="8">
                  <c:v>103</c:v>
                </c:pt>
                <c:pt idx="9">
                  <c:v>103</c:v>
                </c:pt>
                <c:pt idx="10">
                  <c:v>103</c:v>
                </c:pt>
                <c:pt idx="11">
                  <c:v>103</c:v>
                </c:pt>
                <c:pt idx="12">
                  <c:v>103</c:v>
                </c:pt>
                <c:pt idx="13">
                  <c:v>103</c:v>
                </c:pt>
                <c:pt idx="14">
                  <c:v>103</c:v>
                </c:pt>
                <c:pt idx="15">
                  <c:v>103</c:v>
                </c:pt>
                <c:pt idx="16">
                  <c:v>103</c:v>
                </c:pt>
                <c:pt idx="17">
                  <c:v>103</c:v>
                </c:pt>
                <c:pt idx="18">
                  <c:v>103</c:v>
                </c:pt>
                <c:pt idx="19">
                  <c:v>103</c:v>
                </c:pt>
                <c:pt idx="20">
                  <c:v>103</c:v>
                </c:pt>
                <c:pt idx="21">
                  <c:v>103</c:v>
                </c:pt>
                <c:pt idx="22">
                  <c:v>103</c:v>
                </c:pt>
                <c:pt idx="23">
                  <c:v>103</c:v>
                </c:pt>
                <c:pt idx="24">
                  <c:v>103</c:v>
                </c:pt>
                <c:pt idx="25">
                  <c:v>103</c:v>
                </c:pt>
                <c:pt idx="26">
                  <c:v>103</c:v>
                </c:pt>
                <c:pt idx="27">
                  <c:v>103</c:v>
                </c:pt>
                <c:pt idx="28">
                  <c:v>103</c:v>
                </c:pt>
                <c:pt idx="29">
                  <c:v>103</c:v>
                </c:pt>
                <c:pt idx="30">
                  <c:v>103</c:v>
                </c:pt>
                <c:pt idx="31">
                  <c:v>103</c:v>
                </c:pt>
                <c:pt idx="32">
                  <c:v>103</c:v>
                </c:pt>
                <c:pt idx="33">
                  <c:v>104</c:v>
                </c:pt>
                <c:pt idx="34">
                  <c:v>104</c:v>
                </c:pt>
                <c:pt idx="35">
                  <c:v>104</c:v>
                </c:pt>
                <c:pt idx="36">
                  <c:v>106</c:v>
                </c:pt>
                <c:pt idx="37">
                  <c:v>106</c:v>
                </c:pt>
                <c:pt idx="38">
                  <c:v>106</c:v>
                </c:pt>
                <c:pt idx="39">
                  <c:v>106</c:v>
                </c:pt>
                <c:pt idx="40">
                  <c:v>106</c:v>
                </c:pt>
                <c:pt idx="41">
                  <c:v>106</c:v>
                </c:pt>
                <c:pt idx="42">
                  <c:v>106</c:v>
                </c:pt>
                <c:pt idx="43">
                  <c:v>107</c:v>
                </c:pt>
                <c:pt idx="44">
                  <c:v>107</c:v>
                </c:pt>
                <c:pt idx="45">
                  <c:v>107</c:v>
                </c:pt>
                <c:pt idx="46">
                  <c:v>107</c:v>
                </c:pt>
                <c:pt idx="47">
                  <c:v>109</c:v>
                </c:pt>
                <c:pt idx="48">
                  <c:v>110</c:v>
                </c:pt>
                <c:pt idx="49">
                  <c:v>110</c:v>
                </c:pt>
                <c:pt idx="50">
                  <c:v>113</c:v>
                </c:pt>
                <c:pt idx="51">
                  <c:v>111.5</c:v>
                </c:pt>
                <c:pt idx="52">
                  <c:v>111.5</c:v>
                </c:pt>
                <c:pt idx="53">
                  <c:v>111.5</c:v>
                </c:pt>
                <c:pt idx="54">
                  <c:v>111.5</c:v>
                </c:pt>
                <c:pt idx="55">
                  <c:v>114.5</c:v>
                </c:pt>
                <c:pt idx="56">
                  <c:v>114.5</c:v>
                </c:pt>
                <c:pt idx="57">
                  <c:v>114.5</c:v>
                </c:pt>
                <c:pt idx="58">
                  <c:v>114.5</c:v>
                </c:pt>
                <c:pt idx="59">
                  <c:v>114.5</c:v>
                </c:pt>
                <c:pt idx="60">
                  <c:v>114.5</c:v>
                </c:pt>
                <c:pt idx="61">
                  <c:v>113.5</c:v>
                </c:pt>
                <c:pt idx="62">
                  <c:v>113.5</c:v>
                </c:pt>
                <c:pt idx="63">
                  <c:v>113.5</c:v>
                </c:pt>
                <c:pt idx="64">
                  <c:v>113.5</c:v>
                </c:pt>
              </c:numCache>
            </c:numRef>
          </c:val>
          <c:smooth val="0"/>
          <c:extLst>
            <c:ext xmlns:c16="http://schemas.microsoft.com/office/drawing/2014/chart" uri="{C3380CC4-5D6E-409C-BE32-E72D297353CC}">
              <c16:uniqueId val="{00000002-A8AA-4030-9CCD-7318B6B39B73}"/>
            </c:ext>
          </c:extLst>
        </c:ser>
        <c:ser>
          <c:idx val="5"/>
          <c:order val="3"/>
          <c:tx>
            <c:strRef>
              <c:f>'Baseline indicator'!$C$2</c:f>
              <c:strCache>
                <c:ptCount val="1"/>
                <c:pt idx="0">
                  <c:v>Migration index (unweighted)</c:v>
                </c:pt>
              </c:strCache>
            </c:strRef>
          </c:tx>
          <c:spPr>
            <a:ln w="38100" cap="rnd">
              <a:solidFill>
                <a:schemeClr val="accent3"/>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indicator'!$C$3:$C$67</c:f>
              <c:numCache>
                <c:formatCode>General</c:formatCode>
                <c:ptCount val="65"/>
                <c:pt idx="0">
                  <c:v>100</c:v>
                </c:pt>
                <c:pt idx="1">
                  <c:v>101.25</c:v>
                </c:pt>
                <c:pt idx="2">
                  <c:v>101.25</c:v>
                </c:pt>
                <c:pt idx="3">
                  <c:v>102.75</c:v>
                </c:pt>
                <c:pt idx="4">
                  <c:v>104</c:v>
                </c:pt>
                <c:pt idx="5">
                  <c:v>104</c:v>
                </c:pt>
                <c:pt idx="6">
                  <c:v>104.75</c:v>
                </c:pt>
                <c:pt idx="7">
                  <c:v>106.125</c:v>
                </c:pt>
                <c:pt idx="8">
                  <c:v>106.125</c:v>
                </c:pt>
                <c:pt idx="9">
                  <c:v>106.125</c:v>
                </c:pt>
                <c:pt idx="10">
                  <c:v>106.375</c:v>
                </c:pt>
                <c:pt idx="11">
                  <c:v>106.375</c:v>
                </c:pt>
                <c:pt idx="12">
                  <c:v>107.125</c:v>
                </c:pt>
                <c:pt idx="13">
                  <c:v>108.375</c:v>
                </c:pt>
                <c:pt idx="14">
                  <c:v>108.375</c:v>
                </c:pt>
                <c:pt idx="15">
                  <c:v>110.5</c:v>
                </c:pt>
                <c:pt idx="16">
                  <c:v>109.75</c:v>
                </c:pt>
                <c:pt idx="17">
                  <c:v>109.75</c:v>
                </c:pt>
                <c:pt idx="18">
                  <c:v>109.75</c:v>
                </c:pt>
                <c:pt idx="19">
                  <c:v>109.5</c:v>
                </c:pt>
                <c:pt idx="20">
                  <c:v>110.75</c:v>
                </c:pt>
                <c:pt idx="21">
                  <c:v>110.75</c:v>
                </c:pt>
                <c:pt idx="22">
                  <c:v>111</c:v>
                </c:pt>
                <c:pt idx="23">
                  <c:v>111</c:v>
                </c:pt>
                <c:pt idx="24">
                  <c:v>111</c:v>
                </c:pt>
                <c:pt idx="25">
                  <c:v>111.25</c:v>
                </c:pt>
                <c:pt idx="26">
                  <c:v>111.75</c:v>
                </c:pt>
                <c:pt idx="27">
                  <c:v>111.75</c:v>
                </c:pt>
                <c:pt idx="28">
                  <c:v>112.875</c:v>
                </c:pt>
                <c:pt idx="29">
                  <c:v>113.625</c:v>
                </c:pt>
                <c:pt idx="30">
                  <c:v>113.75</c:v>
                </c:pt>
                <c:pt idx="31">
                  <c:v>113.375</c:v>
                </c:pt>
                <c:pt idx="32">
                  <c:v>113.75</c:v>
                </c:pt>
                <c:pt idx="33">
                  <c:v>114.375</c:v>
                </c:pt>
                <c:pt idx="34">
                  <c:v>113.875</c:v>
                </c:pt>
                <c:pt idx="35">
                  <c:v>113.625</c:v>
                </c:pt>
                <c:pt idx="36">
                  <c:v>113.875</c:v>
                </c:pt>
                <c:pt idx="37">
                  <c:v>115.75</c:v>
                </c:pt>
                <c:pt idx="38">
                  <c:v>115.375</c:v>
                </c:pt>
                <c:pt idx="39">
                  <c:v>115.125</c:v>
                </c:pt>
                <c:pt idx="40">
                  <c:v>115.625</c:v>
                </c:pt>
                <c:pt idx="41">
                  <c:v>117.25</c:v>
                </c:pt>
                <c:pt idx="42">
                  <c:v>117.125</c:v>
                </c:pt>
                <c:pt idx="43">
                  <c:v>116.875</c:v>
                </c:pt>
                <c:pt idx="44">
                  <c:v>116.875</c:v>
                </c:pt>
                <c:pt idx="45">
                  <c:v>118.5</c:v>
                </c:pt>
                <c:pt idx="46">
                  <c:v>119.5</c:v>
                </c:pt>
                <c:pt idx="47">
                  <c:v>119.75</c:v>
                </c:pt>
                <c:pt idx="48">
                  <c:v>119.125</c:v>
                </c:pt>
                <c:pt idx="49">
                  <c:v>119.75</c:v>
                </c:pt>
                <c:pt idx="50">
                  <c:v>120</c:v>
                </c:pt>
                <c:pt idx="51">
                  <c:v>119.75</c:v>
                </c:pt>
                <c:pt idx="52">
                  <c:v>121</c:v>
                </c:pt>
                <c:pt idx="53">
                  <c:v>119.875</c:v>
                </c:pt>
                <c:pt idx="54">
                  <c:v>119</c:v>
                </c:pt>
                <c:pt idx="55">
                  <c:v>120</c:v>
                </c:pt>
                <c:pt idx="56">
                  <c:v>119.25</c:v>
                </c:pt>
                <c:pt idx="57">
                  <c:v>118.75</c:v>
                </c:pt>
                <c:pt idx="58">
                  <c:v>119.375</c:v>
                </c:pt>
                <c:pt idx="59">
                  <c:v>121</c:v>
                </c:pt>
                <c:pt idx="60">
                  <c:v>121.625</c:v>
                </c:pt>
                <c:pt idx="61">
                  <c:v>121.125</c:v>
                </c:pt>
                <c:pt idx="62">
                  <c:v>122.25</c:v>
                </c:pt>
                <c:pt idx="63">
                  <c:v>121</c:v>
                </c:pt>
                <c:pt idx="64">
                  <c:v>124.25</c:v>
                </c:pt>
              </c:numCache>
            </c:numRef>
          </c:val>
          <c:smooth val="0"/>
          <c:extLst>
            <c:ext xmlns:c16="http://schemas.microsoft.com/office/drawing/2014/chart" uri="{C3380CC4-5D6E-409C-BE32-E72D297353CC}">
              <c16:uniqueId val="{00000003-A8AA-4030-9CCD-7318B6B39B73}"/>
            </c:ext>
          </c:extLst>
        </c:ser>
        <c:ser>
          <c:idx val="4"/>
          <c:order val="4"/>
          <c:tx>
            <c:strRef>
              <c:f>'Baseline indicator'!$F$2</c:f>
              <c:strCache>
                <c:ptCount val="1"/>
                <c:pt idx="0">
                  <c:v>Border and land control</c:v>
                </c:pt>
              </c:strCache>
            </c:strRef>
          </c:tx>
          <c:spPr>
            <a:ln w="38100" cap="rnd">
              <a:solidFill>
                <a:schemeClr val="accent6"/>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indicator'!$F$3:$F$67</c:f>
              <c:numCache>
                <c:formatCode>General</c:formatCode>
                <c:ptCount val="65"/>
                <c:pt idx="0">
                  <c:v>100</c:v>
                </c:pt>
                <c:pt idx="1">
                  <c:v>100</c:v>
                </c:pt>
                <c:pt idx="2">
                  <c:v>100</c:v>
                </c:pt>
                <c:pt idx="3">
                  <c:v>100</c:v>
                </c:pt>
                <c:pt idx="4">
                  <c:v>100</c:v>
                </c:pt>
                <c:pt idx="5">
                  <c:v>100</c:v>
                </c:pt>
                <c:pt idx="6">
                  <c:v>100</c:v>
                </c:pt>
                <c:pt idx="7">
                  <c:v>100</c:v>
                </c:pt>
                <c:pt idx="8">
                  <c:v>100</c:v>
                </c:pt>
                <c:pt idx="9">
                  <c:v>100</c:v>
                </c:pt>
                <c:pt idx="10">
                  <c:v>100</c:v>
                </c:pt>
                <c:pt idx="11">
                  <c:v>100</c:v>
                </c:pt>
                <c:pt idx="12">
                  <c:v>100</c:v>
                </c:pt>
                <c:pt idx="13">
                  <c:v>100</c:v>
                </c:pt>
                <c:pt idx="14">
                  <c:v>100</c:v>
                </c:pt>
                <c:pt idx="15">
                  <c:v>100</c:v>
                </c:pt>
                <c:pt idx="16">
                  <c:v>100</c:v>
                </c:pt>
                <c:pt idx="17">
                  <c:v>100</c:v>
                </c:pt>
                <c:pt idx="18">
                  <c:v>100</c:v>
                </c:pt>
                <c:pt idx="19">
                  <c:v>100</c:v>
                </c:pt>
                <c:pt idx="20">
                  <c:v>103</c:v>
                </c:pt>
                <c:pt idx="21">
                  <c:v>103</c:v>
                </c:pt>
                <c:pt idx="22">
                  <c:v>104</c:v>
                </c:pt>
                <c:pt idx="23">
                  <c:v>104</c:v>
                </c:pt>
                <c:pt idx="24">
                  <c:v>104</c:v>
                </c:pt>
                <c:pt idx="25">
                  <c:v>104</c:v>
                </c:pt>
                <c:pt idx="26">
                  <c:v>104</c:v>
                </c:pt>
                <c:pt idx="27">
                  <c:v>104</c:v>
                </c:pt>
                <c:pt idx="28">
                  <c:v>104</c:v>
                </c:pt>
                <c:pt idx="29">
                  <c:v>106</c:v>
                </c:pt>
                <c:pt idx="30">
                  <c:v>106</c:v>
                </c:pt>
                <c:pt idx="31">
                  <c:v>106</c:v>
                </c:pt>
                <c:pt idx="32">
                  <c:v>107.5</c:v>
                </c:pt>
                <c:pt idx="33">
                  <c:v>105</c:v>
                </c:pt>
                <c:pt idx="34">
                  <c:v>105</c:v>
                </c:pt>
                <c:pt idx="35">
                  <c:v>106.5</c:v>
                </c:pt>
                <c:pt idx="36">
                  <c:v>105.5</c:v>
                </c:pt>
                <c:pt idx="37">
                  <c:v>109</c:v>
                </c:pt>
                <c:pt idx="38">
                  <c:v>109</c:v>
                </c:pt>
                <c:pt idx="39">
                  <c:v>109</c:v>
                </c:pt>
                <c:pt idx="40">
                  <c:v>109</c:v>
                </c:pt>
                <c:pt idx="41">
                  <c:v>114</c:v>
                </c:pt>
                <c:pt idx="42">
                  <c:v>115</c:v>
                </c:pt>
                <c:pt idx="43">
                  <c:v>115</c:v>
                </c:pt>
                <c:pt idx="44">
                  <c:v>115</c:v>
                </c:pt>
                <c:pt idx="45">
                  <c:v>115</c:v>
                </c:pt>
                <c:pt idx="46">
                  <c:v>118</c:v>
                </c:pt>
                <c:pt idx="47">
                  <c:v>118</c:v>
                </c:pt>
                <c:pt idx="48">
                  <c:v>117</c:v>
                </c:pt>
                <c:pt idx="49">
                  <c:v>122</c:v>
                </c:pt>
                <c:pt idx="50">
                  <c:v>120</c:v>
                </c:pt>
                <c:pt idx="51">
                  <c:v>122</c:v>
                </c:pt>
                <c:pt idx="52">
                  <c:v>124.5</c:v>
                </c:pt>
                <c:pt idx="53">
                  <c:v>124</c:v>
                </c:pt>
                <c:pt idx="54">
                  <c:v>126.5</c:v>
                </c:pt>
                <c:pt idx="55">
                  <c:v>129.5</c:v>
                </c:pt>
                <c:pt idx="56">
                  <c:v>129.5</c:v>
                </c:pt>
                <c:pt idx="57">
                  <c:v>130.5</c:v>
                </c:pt>
                <c:pt idx="58">
                  <c:v>132</c:v>
                </c:pt>
                <c:pt idx="59">
                  <c:v>135</c:v>
                </c:pt>
                <c:pt idx="60">
                  <c:v>137</c:v>
                </c:pt>
                <c:pt idx="61">
                  <c:v>139</c:v>
                </c:pt>
                <c:pt idx="62">
                  <c:v>139</c:v>
                </c:pt>
                <c:pt idx="63">
                  <c:v>139</c:v>
                </c:pt>
                <c:pt idx="64">
                  <c:v>141</c:v>
                </c:pt>
              </c:numCache>
            </c:numRef>
          </c:val>
          <c:smooth val="0"/>
          <c:extLst>
            <c:ext xmlns:c16="http://schemas.microsoft.com/office/drawing/2014/chart" uri="{C3380CC4-5D6E-409C-BE32-E72D297353CC}">
              <c16:uniqueId val="{00000004-A8AA-4030-9CCD-7318B6B39B73}"/>
            </c:ext>
          </c:extLst>
        </c:ser>
        <c:ser>
          <c:idx val="3"/>
          <c:order val="5"/>
          <c:tx>
            <c:strRef>
              <c:f>'Baseline indicator'!$G$2</c:f>
              <c:strCache>
                <c:ptCount val="1"/>
                <c:pt idx="0">
                  <c:v>Integration </c:v>
                </c:pt>
              </c:strCache>
            </c:strRef>
          </c:tx>
          <c:spPr>
            <a:ln w="38100" cap="rnd">
              <a:solidFill>
                <a:schemeClr val="accent4"/>
              </a:solidFill>
              <a:prstDash val="sysDash"/>
              <a:round/>
            </a:ln>
            <a:effectLst/>
          </c:spPr>
          <c:marker>
            <c:symbol val="none"/>
          </c:marker>
          <c:cat>
            <c:numRef>
              <c:f>'Baseline indicator'!$B$3:$B$67</c:f>
              <c:numCache>
                <c:formatCode>General</c:formatCode>
                <c:ptCount val="65"/>
                <c:pt idx="0">
                  <c:v>1956</c:v>
                </c:pt>
                <c:pt idx="1">
                  <c:v>1957</c:v>
                </c:pt>
                <c:pt idx="2">
                  <c:v>1958</c:v>
                </c:pt>
                <c:pt idx="3">
                  <c:v>1959</c:v>
                </c:pt>
                <c:pt idx="4">
                  <c:v>1960</c:v>
                </c:pt>
                <c:pt idx="5">
                  <c:v>1961</c:v>
                </c:pt>
                <c:pt idx="6">
                  <c:v>1962</c:v>
                </c:pt>
                <c:pt idx="7">
                  <c:v>1963</c:v>
                </c:pt>
                <c:pt idx="8">
                  <c:v>1964</c:v>
                </c:pt>
                <c:pt idx="9">
                  <c:v>1965</c:v>
                </c:pt>
                <c:pt idx="10">
                  <c:v>1966</c:v>
                </c:pt>
                <c:pt idx="11">
                  <c:v>1967</c:v>
                </c:pt>
                <c:pt idx="12">
                  <c:v>1968</c:v>
                </c:pt>
                <c:pt idx="13">
                  <c:v>1969</c:v>
                </c:pt>
                <c:pt idx="14">
                  <c:v>1970</c:v>
                </c:pt>
                <c:pt idx="15">
                  <c:v>1971</c:v>
                </c:pt>
                <c:pt idx="16">
                  <c:v>1972</c:v>
                </c:pt>
                <c:pt idx="17">
                  <c:v>1973</c:v>
                </c:pt>
                <c:pt idx="18">
                  <c:v>1974</c:v>
                </c:pt>
                <c:pt idx="19">
                  <c:v>1975</c:v>
                </c:pt>
                <c:pt idx="20">
                  <c:v>1976</c:v>
                </c:pt>
                <c:pt idx="21">
                  <c:v>1977</c:v>
                </c:pt>
                <c:pt idx="22">
                  <c:v>1978</c:v>
                </c:pt>
                <c:pt idx="23">
                  <c:v>1979</c:v>
                </c:pt>
                <c:pt idx="24">
                  <c:v>1980</c:v>
                </c:pt>
                <c:pt idx="25">
                  <c:v>1981</c:v>
                </c:pt>
                <c:pt idx="26">
                  <c:v>1982</c:v>
                </c:pt>
                <c:pt idx="27">
                  <c:v>1983</c:v>
                </c:pt>
                <c:pt idx="28">
                  <c:v>1984</c:v>
                </c:pt>
                <c:pt idx="29">
                  <c:v>1985</c:v>
                </c:pt>
                <c:pt idx="30">
                  <c:v>1986</c:v>
                </c:pt>
                <c:pt idx="31">
                  <c:v>1987</c:v>
                </c:pt>
                <c:pt idx="32">
                  <c:v>1988</c:v>
                </c:pt>
                <c:pt idx="33">
                  <c:v>1989</c:v>
                </c:pt>
                <c:pt idx="34">
                  <c:v>1990</c:v>
                </c:pt>
                <c:pt idx="35">
                  <c:v>1991</c:v>
                </c:pt>
                <c:pt idx="36">
                  <c:v>1992</c:v>
                </c:pt>
                <c:pt idx="37">
                  <c:v>1993</c:v>
                </c:pt>
                <c:pt idx="38">
                  <c:v>1994</c:v>
                </c:pt>
                <c:pt idx="39">
                  <c:v>1995</c:v>
                </c:pt>
                <c:pt idx="40">
                  <c:v>1996</c:v>
                </c:pt>
                <c:pt idx="41">
                  <c:v>1997</c:v>
                </c:pt>
                <c:pt idx="42">
                  <c:v>1998</c:v>
                </c:pt>
                <c:pt idx="43">
                  <c:v>1999</c:v>
                </c:pt>
                <c:pt idx="44">
                  <c:v>2000</c:v>
                </c:pt>
                <c:pt idx="45">
                  <c:v>2001</c:v>
                </c:pt>
                <c:pt idx="46">
                  <c:v>2002</c:v>
                </c:pt>
                <c:pt idx="47">
                  <c:v>2003</c:v>
                </c:pt>
                <c:pt idx="48">
                  <c:v>2004</c:v>
                </c:pt>
                <c:pt idx="49">
                  <c:v>2005</c:v>
                </c:pt>
                <c:pt idx="50">
                  <c:v>2006</c:v>
                </c:pt>
                <c:pt idx="51">
                  <c:v>2007</c:v>
                </c:pt>
                <c:pt idx="52">
                  <c:v>2008</c:v>
                </c:pt>
                <c:pt idx="53">
                  <c:v>2009</c:v>
                </c:pt>
                <c:pt idx="54">
                  <c:v>2010</c:v>
                </c:pt>
                <c:pt idx="55">
                  <c:v>2011</c:v>
                </c:pt>
                <c:pt idx="56">
                  <c:v>2012</c:v>
                </c:pt>
                <c:pt idx="57">
                  <c:v>2013</c:v>
                </c:pt>
                <c:pt idx="58">
                  <c:v>2014</c:v>
                </c:pt>
                <c:pt idx="59">
                  <c:v>2015</c:v>
                </c:pt>
                <c:pt idx="60">
                  <c:v>2016</c:v>
                </c:pt>
                <c:pt idx="61">
                  <c:v>2017</c:v>
                </c:pt>
                <c:pt idx="62">
                  <c:v>2018</c:v>
                </c:pt>
                <c:pt idx="63">
                  <c:v>2019</c:v>
                </c:pt>
                <c:pt idx="64">
                  <c:v>2020</c:v>
                </c:pt>
              </c:numCache>
            </c:numRef>
          </c:cat>
          <c:val>
            <c:numRef>
              <c:f>'Baseline indicator'!$G$3:$G$67</c:f>
              <c:numCache>
                <c:formatCode>General</c:formatCode>
                <c:ptCount val="65"/>
                <c:pt idx="0">
                  <c:v>100</c:v>
                </c:pt>
                <c:pt idx="1">
                  <c:v>105</c:v>
                </c:pt>
                <c:pt idx="2">
                  <c:v>105</c:v>
                </c:pt>
                <c:pt idx="3">
                  <c:v>105</c:v>
                </c:pt>
                <c:pt idx="4">
                  <c:v>110</c:v>
                </c:pt>
                <c:pt idx="5">
                  <c:v>110</c:v>
                </c:pt>
                <c:pt idx="6">
                  <c:v>113</c:v>
                </c:pt>
                <c:pt idx="7">
                  <c:v>117</c:v>
                </c:pt>
                <c:pt idx="8">
                  <c:v>117</c:v>
                </c:pt>
                <c:pt idx="9">
                  <c:v>117</c:v>
                </c:pt>
                <c:pt idx="10">
                  <c:v>117</c:v>
                </c:pt>
                <c:pt idx="11">
                  <c:v>117</c:v>
                </c:pt>
                <c:pt idx="12">
                  <c:v>120</c:v>
                </c:pt>
                <c:pt idx="13">
                  <c:v>125</c:v>
                </c:pt>
                <c:pt idx="14">
                  <c:v>125</c:v>
                </c:pt>
                <c:pt idx="15">
                  <c:v>133.5</c:v>
                </c:pt>
                <c:pt idx="16">
                  <c:v>132</c:v>
                </c:pt>
                <c:pt idx="17">
                  <c:v>132</c:v>
                </c:pt>
                <c:pt idx="18">
                  <c:v>132</c:v>
                </c:pt>
                <c:pt idx="19">
                  <c:v>132</c:v>
                </c:pt>
                <c:pt idx="20">
                  <c:v>134</c:v>
                </c:pt>
                <c:pt idx="21">
                  <c:v>134</c:v>
                </c:pt>
                <c:pt idx="22">
                  <c:v>134</c:v>
                </c:pt>
                <c:pt idx="23">
                  <c:v>134</c:v>
                </c:pt>
                <c:pt idx="24">
                  <c:v>134</c:v>
                </c:pt>
                <c:pt idx="25">
                  <c:v>134</c:v>
                </c:pt>
                <c:pt idx="26">
                  <c:v>134</c:v>
                </c:pt>
                <c:pt idx="27">
                  <c:v>134</c:v>
                </c:pt>
                <c:pt idx="28">
                  <c:v>134</c:v>
                </c:pt>
                <c:pt idx="29">
                  <c:v>134</c:v>
                </c:pt>
                <c:pt idx="30">
                  <c:v>134</c:v>
                </c:pt>
                <c:pt idx="31">
                  <c:v>134</c:v>
                </c:pt>
                <c:pt idx="32">
                  <c:v>134</c:v>
                </c:pt>
                <c:pt idx="33">
                  <c:v>138</c:v>
                </c:pt>
                <c:pt idx="34">
                  <c:v>135</c:v>
                </c:pt>
                <c:pt idx="35">
                  <c:v>136.5</c:v>
                </c:pt>
                <c:pt idx="36">
                  <c:v>136.5</c:v>
                </c:pt>
                <c:pt idx="37">
                  <c:v>140.5</c:v>
                </c:pt>
                <c:pt idx="38">
                  <c:v>140.5</c:v>
                </c:pt>
                <c:pt idx="39">
                  <c:v>140.5</c:v>
                </c:pt>
                <c:pt idx="40">
                  <c:v>140.5</c:v>
                </c:pt>
                <c:pt idx="41">
                  <c:v>142.5</c:v>
                </c:pt>
                <c:pt idx="42">
                  <c:v>142.5</c:v>
                </c:pt>
                <c:pt idx="43">
                  <c:v>142.5</c:v>
                </c:pt>
                <c:pt idx="44">
                  <c:v>142.5</c:v>
                </c:pt>
                <c:pt idx="45">
                  <c:v>146.5</c:v>
                </c:pt>
                <c:pt idx="46">
                  <c:v>151</c:v>
                </c:pt>
                <c:pt idx="47">
                  <c:v>154</c:v>
                </c:pt>
                <c:pt idx="48">
                  <c:v>150.5</c:v>
                </c:pt>
                <c:pt idx="49">
                  <c:v>148.5</c:v>
                </c:pt>
                <c:pt idx="50">
                  <c:v>149.5</c:v>
                </c:pt>
                <c:pt idx="51">
                  <c:v>148.5</c:v>
                </c:pt>
                <c:pt idx="52">
                  <c:v>147</c:v>
                </c:pt>
                <c:pt idx="53">
                  <c:v>143</c:v>
                </c:pt>
                <c:pt idx="54">
                  <c:v>137</c:v>
                </c:pt>
                <c:pt idx="55">
                  <c:v>137</c:v>
                </c:pt>
                <c:pt idx="56">
                  <c:v>137</c:v>
                </c:pt>
                <c:pt idx="57">
                  <c:v>134</c:v>
                </c:pt>
                <c:pt idx="58">
                  <c:v>135</c:v>
                </c:pt>
                <c:pt idx="59">
                  <c:v>136.5</c:v>
                </c:pt>
                <c:pt idx="60">
                  <c:v>136.5</c:v>
                </c:pt>
                <c:pt idx="61">
                  <c:v>136.5</c:v>
                </c:pt>
                <c:pt idx="62">
                  <c:v>136.5</c:v>
                </c:pt>
                <c:pt idx="63">
                  <c:v>132.5</c:v>
                </c:pt>
                <c:pt idx="64">
                  <c:v>139.5</c:v>
                </c:pt>
              </c:numCache>
            </c:numRef>
          </c:val>
          <c:smooth val="0"/>
          <c:extLst>
            <c:ext xmlns:c16="http://schemas.microsoft.com/office/drawing/2014/chart" uri="{C3380CC4-5D6E-409C-BE32-E72D297353CC}">
              <c16:uniqueId val="{00000005-A8AA-4030-9CCD-7318B6B39B73}"/>
            </c:ext>
          </c:extLst>
        </c:ser>
        <c:dLbls>
          <c:showLegendKey val="0"/>
          <c:showVal val="0"/>
          <c:showCatName val="0"/>
          <c:showSerName val="0"/>
          <c:showPercent val="0"/>
          <c:showBubbleSize val="0"/>
        </c:dLbls>
        <c:smooth val="0"/>
        <c:axId val="353468712"/>
        <c:axId val="353466360"/>
      </c:lineChart>
      <c:catAx>
        <c:axId val="353468712"/>
        <c:scaling>
          <c:orientation val="minMax"/>
        </c:scaling>
        <c:delete val="0"/>
        <c:axPos val="b"/>
        <c:numFmt formatCode="General" sourceLinked="1"/>
        <c:majorTickMark val="in"/>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Garamond" panose="02020404030301010803" pitchFamily="18" charset="0"/>
                <a:ea typeface="+mn-ea"/>
                <a:cs typeface="+mn-cs"/>
              </a:defRPr>
            </a:pPr>
            <a:endParaRPr lang="en-US"/>
          </a:p>
        </c:txPr>
        <c:crossAx val="353466360"/>
        <c:crosses val="autoZero"/>
        <c:auto val="1"/>
        <c:lblAlgn val="ctr"/>
        <c:lblOffset val="100"/>
        <c:noMultiLvlLbl val="0"/>
      </c:catAx>
      <c:valAx>
        <c:axId val="353466360"/>
        <c:scaling>
          <c:orientation val="minMax"/>
          <c:max val="160"/>
          <c:min val="80"/>
        </c:scaling>
        <c:delete val="0"/>
        <c:axPos val="l"/>
        <c:majorGridlines>
          <c:spPr>
            <a:ln w="9525" cap="flat" cmpd="sng" algn="ctr">
              <a:solidFill>
                <a:schemeClr val="tx1">
                  <a:lumMod val="15000"/>
                  <a:lumOff val="85000"/>
                </a:schemeClr>
              </a:solidFill>
              <a:round/>
            </a:ln>
            <a:effectLst/>
          </c:spPr>
        </c:majorGridlines>
        <c:numFmt formatCode="General" sourceLinked="1"/>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Garamond" panose="02020404030301010803" pitchFamily="18" charset="0"/>
                <a:ea typeface="+mn-ea"/>
                <a:cs typeface="+mn-cs"/>
              </a:defRPr>
            </a:pPr>
            <a:endParaRPr lang="en-US"/>
          </a:p>
        </c:txPr>
        <c:crossAx val="353468712"/>
        <c:crosses val="autoZero"/>
        <c:crossBetween val="between"/>
      </c:valAx>
      <c:spPr>
        <a:solidFill>
          <a:schemeClr val="accent5">
            <a:lumMod val="20000"/>
            <a:lumOff val="80000"/>
          </a:schemeClr>
        </a:solidFill>
      </c:spPr>
    </c:plotArea>
    <c:legend>
      <c:legendPos val="b"/>
      <c:layout>
        <c:manualLayout>
          <c:xMode val="edge"/>
          <c:yMode val="edge"/>
          <c:x val="1.5182335287548856E-2"/>
          <c:y val="0.8882925709966526"/>
          <c:w val="0.98481766471245102"/>
          <c:h val="0.1117074030841778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Garamond" panose="02020404030301010803" pitchFamily="18" charset="0"/>
              <a:ea typeface="+mn-ea"/>
              <a:cs typeface="+mn-cs"/>
            </a:defRPr>
          </a:pPr>
          <a:endParaRPr lang="en-US"/>
        </a:p>
      </c:txPr>
    </c:legend>
    <c:plotVisOnly val="1"/>
    <c:dispBlanksAs val="gap"/>
    <c:showDLblsOverMax val="0"/>
  </c:chart>
  <c:spPr>
    <a:solidFill>
      <a:schemeClr val="accent5">
        <a:lumMod val="20000"/>
        <a:lumOff val="80000"/>
      </a:schemeClr>
    </a:solidFill>
  </c:spPr>
  <c:txPr>
    <a:bodyPr/>
    <a:lstStyle/>
    <a:p>
      <a:pPr>
        <a:defRPr>
          <a:solidFill>
            <a:sysClr val="windowText" lastClr="000000"/>
          </a:solidFill>
          <a:latin typeface="Garamond" panose="02020404030301010803" pitchFamily="18"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'LKS indicator'!$T$14</c:f>
              <c:strCache>
                <c:ptCount val="1"/>
                <c:pt idx="0">
                  <c:v>Integration</c:v>
                </c:pt>
              </c:strCache>
            </c:strRef>
          </c:tx>
          <c:spPr>
            <a:ln w="28575" cap="rnd">
              <a:solidFill>
                <a:schemeClr val="accent1"/>
              </a:solidFill>
              <a:round/>
            </a:ln>
            <a:effectLst/>
          </c:spPr>
          <c:marker>
            <c:symbol val="none"/>
          </c:marker>
          <c:cat>
            <c:numRef>
              <c:f>'LKS indicator'!$S$15:$S$64</c:f>
              <c:numCache>
                <c:formatCode>General</c:formatCode>
                <c:ptCount val="50"/>
                <c:pt idx="0">
                  <c:v>1968</c:v>
                </c:pt>
                <c:pt idx="1">
                  <c:v>1969</c:v>
                </c:pt>
                <c:pt idx="2">
                  <c:v>1970</c:v>
                </c:pt>
                <c:pt idx="3">
                  <c:v>1971</c:v>
                </c:pt>
                <c:pt idx="4">
                  <c:v>1972</c:v>
                </c:pt>
                <c:pt idx="5">
                  <c:v>1973</c:v>
                </c:pt>
                <c:pt idx="6">
                  <c:v>1974</c:v>
                </c:pt>
                <c:pt idx="7">
                  <c:v>1975</c:v>
                </c:pt>
                <c:pt idx="8">
                  <c:v>1976</c:v>
                </c:pt>
                <c:pt idx="9">
                  <c:v>1977</c:v>
                </c:pt>
                <c:pt idx="10">
                  <c:v>1978</c:v>
                </c:pt>
                <c:pt idx="11">
                  <c:v>1979</c:v>
                </c:pt>
                <c:pt idx="12">
                  <c:v>1980</c:v>
                </c:pt>
                <c:pt idx="13">
                  <c:v>1981</c:v>
                </c:pt>
                <c:pt idx="14">
                  <c:v>1982</c:v>
                </c:pt>
                <c:pt idx="15">
                  <c:v>1983</c:v>
                </c:pt>
                <c:pt idx="16">
                  <c:v>1984</c:v>
                </c:pt>
                <c:pt idx="17">
                  <c:v>1985</c:v>
                </c:pt>
                <c:pt idx="18">
                  <c:v>1986</c:v>
                </c:pt>
                <c:pt idx="19">
                  <c:v>1987</c:v>
                </c:pt>
                <c:pt idx="20">
                  <c:v>1988</c:v>
                </c:pt>
                <c:pt idx="21">
                  <c:v>1989</c:v>
                </c:pt>
                <c:pt idx="22">
                  <c:v>1990</c:v>
                </c:pt>
                <c:pt idx="23">
                  <c:v>1991</c:v>
                </c:pt>
                <c:pt idx="24">
                  <c:v>1992</c:v>
                </c:pt>
                <c:pt idx="25">
                  <c:v>1993</c:v>
                </c:pt>
                <c:pt idx="26">
                  <c:v>1994</c:v>
                </c:pt>
                <c:pt idx="27">
                  <c:v>1995</c:v>
                </c:pt>
                <c:pt idx="28">
                  <c:v>1996</c:v>
                </c:pt>
                <c:pt idx="29">
                  <c:v>1997</c:v>
                </c:pt>
                <c:pt idx="30">
                  <c:v>1998</c:v>
                </c:pt>
                <c:pt idx="31">
                  <c:v>1999</c:v>
                </c:pt>
                <c:pt idx="32">
                  <c:v>2000</c:v>
                </c:pt>
                <c:pt idx="33">
                  <c:v>2001</c:v>
                </c:pt>
                <c:pt idx="34">
                  <c:v>2002</c:v>
                </c:pt>
                <c:pt idx="35">
                  <c:v>2003</c:v>
                </c:pt>
                <c:pt idx="36">
                  <c:v>2004</c:v>
                </c:pt>
                <c:pt idx="37">
                  <c:v>2005</c:v>
                </c:pt>
                <c:pt idx="38">
                  <c:v>2006</c:v>
                </c:pt>
                <c:pt idx="39">
                  <c:v>2007</c:v>
                </c:pt>
                <c:pt idx="40">
                  <c:v>2008</c:v>
                </c:pt>
                <c:pt idx="41">
                  <c:v>2009</c:v>
                </c:pt>
                <c:pt idx="42">
                  <c:v>2010</c:v>
                </c:pt>
                <c:pt idx="43">
                  <c:v>2011</c:v>
                </c:pt>
                <c:pt idx="44">
                  <c:v>2012</c:v>
                </c:pt>
                <c:pt idx="45">
                  <c:v>2013</c:v>
                </c:pt>
                <c:pt idx="46">
                  <c:v>2014</c:v>
                </c:pt>
                <c:pt idx="47">
                  <c:v>2015</c:v>
                </c:pt>
                <c:pt idx="48">
                  <c:v>2016</c:v>
                </c:pt>
                <c:pt idx="49">
                  <c:v>2017</c:v>
                </c:pt>
              </c:numCache>
            </c:numRef>
          </c:cat>
          <c:val>
            <c:numRef>
              <c:f>'LKS indicator'!$T$15:$T$64</c:f>
              <c:numCache>
                <c:formatCode>General</c:formatCode>
                <c:ptCount val="50"/>
                <c:pt idx="0">
                  <c:v>33.55263157894737</c:v>
                </c:pt>
                <c:pt idx="1">
                  <c:v>48.03921568627451</c:v>
                </c:pt>
                <c:pt idx="2">
                  <c:v>37.5</c:v>
                </c:pt>
                <c:pt idx="3">
                  <c:v>15</c:v>
                </c:pt>
                <c:pt idx="4">
                  <c:v>17.567567567567568</c:v>
                </c:pt>
                <c:pt idx="5">
                  <c:v>21.428571428571427</c:v>
                </c:pt>
                <c:pt idx="6">
                  <c:v>25.954198473282442</c:v>
                </c:pt>
                <c:pt idx="7">
                  <c:v>20.408163265306122</c:v>
                </c:pt>
                <c:pt idx="8">
                  <c:v>21.212121212121211</c:v>
                </c:pt>
                <c:pt idx="9">
                  <c:v>17.525773195876287</c:v>
                </c:pt>
                <c:pt idx="10">
                  <c:v>34.848484848484851</c:v>
                </c:pt>
                <c:pt idx="11">
                  <c:v>25.471698113207548</c:v>
                </c:pt>
                <c:pt idx="12">
                  <c:v>45.238095238095241</c:v>
                </c:pt>
                <c:pt idx="13">
                  <c:v>26.422764227642276</c:v>
                </c:pt>
                <c:pt idx="14">
                  <c:v>25.373134328358208</c:v>
                </c:pt>
                <c:pt idx="15">
                  <c:v>28.000000000000004</c:v>
                </c:pt>
                <c:pt idx="16">
                  <c:v>19.791666666666664</c:v>
                </c:pt>
                <c:pt idx="17">
                  <c:v>23.880597014925371</c:v>
                </c:pt>
                <c:pt idx="18">
                  <c:v>19.649122807017545</c:v>
                </c:pt>
                <c:pt idx="19">
                  <c:v>22.891566265060241</c:v>
                </c:pt>
                <c:pt idx="20">
                  <c:v>29.423202666046262</c:v>
                </c:pt>
                <c:pt idx="21">
                  <c:v>26.315789473684209</c:v>
                </c:pt>
                <c:pt idx="22">
                  <c:v>19.558823529411764</c:v>
                </c:pt>
                <c:pt idx="23">
                  <c:v>38.983050847457626</c:v>
                </c:pt>
                <c:pt idx="24">
                  <c:v>32.5</c:v>
                </c:pt>
                <c:pt idx="25">
                  <c:v>11.255411255411255</c:v>
                </c:pt>
                <c:pt idx="26">
                  <c:v>11.596958174904943</c:v>
                </c:pt>
                <c:pt idx="27">
                  <c:v>22.043010752688172</c:v>
                </c:pt>
                <c:pt idx="28">
                  <c:v>8.1923866963856469</c:v>
                </c:pt>
                <c:pt idx="29">
                  <c:v>4.5977011494252871</c:v>
                </c:pt>
                <c:pt idx="30">
                  <c:v>2.6104417670682731</c:v>
                </c:pt>
                <c:pt idx="31">
                  <c:v>9.6989966555183944</c:v>
                </c:pt>
                <c:pt idx="32">
                  <c:v>23.689320388349515</c:v>
                </c:pt>
                <c:pt idx="33">
                  <c:v>26.190476190476193</c:v>
                </c:pt>
                <c:pt idx="34">
                  <c:v>29.521276595744684</c:v>
                </c:pt>
                <c:pt idx="35">
                  <c:v>20.62841530054645</c:v>
                </c:pt>
                <c:pt idx="36">
                  <c:v>13.669064748201439</c:v>
                </c:pt>
                <c:pt idx="37">
                  <c:v>13.03763440860215</c:v>
                </c:pt>
                <c:pt idx="38">
                  <c:v>21.875</c:v>
                </c:pt>
                <c:pt idx="39">
                  <c:v>20.366795366795369</c:v>
                </c:pt>
                <c:pt idx="40">
                  <c:v>26.804123711340207</c:v>
                </c:pt>
                <c:pt idx="41">
                  <c:v>19.070904645476773</c:v>
                </c:pt>
                <c:pt idx="42">
                  <c:v>39.510489510489514</c:v>
                </c:pt>
                <c:pt idx="43">
                  <c:v>19.597989949748744</c:v>
                </c:pt>
                <c:pt idx="44">
                  <c:v>28.793774319066145</c:v>
                </c:pt>
                <c:pt idx="45">
                  <c:v>39.34707903780069</c:v>
                </c:pt>
                <c:pt idx="46">
                  <c:v>50.140845070422536</c:v>
                </c:pt>
                <c:pt idx="47">
                  <c:v>23.544520547945204</c:v>
                </c:pt>
                <c:pt idx="48">
                  <c:v>16.299559471365637</c:v>
                </c:pt>
                <c:pt idx="49">
                  <c:v>27.329192546583851</c:v>
                </c:pt>
              </c:numCache>
            </c:numRef>
          </c:val>
          <c:smooth val="0"/>
          <c:extLst>
            <c:ext xmlns:c16="http://schemas.microsoft.com/office/drawing/2014/chart" uri="{C3380CC4-5D6E-409C-BE32-E72D297353CC}">
              <c16:uniqueId val="{00000000-4EAC-43CF-BF19-452AEFB8C0A5}"/>
            </c:ext>
          </c:extLst>
        </c:ser>
        <c:ser>
          <c:idx val="1"/>
          <c:order val="1"/>
          <c:tx>
            <c:strRef>
              <c:f>'LKS indicator'!$U$14</c:f>
              <c:strCache>
                <c:ptCount val="1"/>
                <c:pt idx="0">
                  <c:v>Overall</c:v>
                </c:pt>
              </c:strCache>
            </c:strRef>
          </c:tx>
          <c:spPr>
            <a:ln w="28575" cap="rnd">
              <a:solidFill>
                <a:schemeClr val="accent2"/>
              </a:solidFill>
              <a:round/>
            </a:ln>
            <a:effectLst/>
          </c:spPr>
          <c:marker>
            <c:symbol val="none"/>
          </c:marker>
          <c:cat>
            <c:numRef>
              <c:f>'LKS indicator'!$S$15:$S$64</c:f>
              <c:numCache>
                <c:formatCode>General</c:formatCode>
                <c:ptCount val="50"/>
                <c:pt idx="0">
                  <c:v>1968</c:v>
                </c:pt>
                <c:pt idx="1">
                  <c:v>1969</c:v>
                </c:pt>
                <c:pt idx="2">
                  <c:v>1970</c:v>
                </c:pt>
                <c:pt idx="3">
                  <c:v>1971</c:v>
                </c:pt>
                <c:pt idx="4">
                  <c:v>1972</c:v>
                </c:pt>
                <c:pt idx="5">
                  <c:v>1973</c:v>
                </c:pt>
                <c:pt idx="6">
                  <c:v>1974</c:v>
                </c:pt>
                <c:pt idx="7">
                  <c:v>1975</c:v>
                </c:pt>
                <c:pt idx="8">
                  <c:v>1976</c:v>
                </c:pt>
                <c:pt idx="9">
                  <c:v>1977</c:v>
                </c:pt>
                <c:pt idx="10">
                  <c:v>1978</c:v>
                </c:pt>
                <c:pt idx="11">
                  <c:v>1979</c:v>
                </c:pt>
                <c:pt idx="12">
                  <c:v>1980</c:v>
                </c:pt>
                <c:pt idx="13">
                  <c:v>1981</c:v>
                </c:pt>
                <c:pt idx="14">
                  <c:v>1982</c:v>
                </c:pt>
                <c:pt idx="15">
                  <c:v>1983</c:v>
                </c:pt>
                <c:pt idx="16">
                  <c:v>1984</c:v>
                </c:pt>
                <c:pt idx="17">
                  <c:v>1985</c:v>
                </c:pt>
                <c:pt idx="18">
                  <c:v>1986</c:v>
                </c:pt>
                <c:pt idx="19">
                  <c:v>1987</c:v>
                </c:pt>
                <c:pt idx="20">
                  <c:v>1988</c:v>
                </c:pt>
                <c:pt idx="21">
                  <c:v>1989</c:v>
                </c:pt>
                <c:pt idx="22">
                  <c:v>1990</c:v>
                </c:pt>
                <c:pt idx="23">
                  <c:v>1991</c:v>
                </c:pt>
                <c:pt idx="24">
                  <c:v>1992</c:v>
                </c:pt>
                <c:pt idx="25">
                  <c:v>1993</c:v>
                </c:pt>
                <c:pt idx="26">
                  <c:v>1994</c:v>
                </c:pt>
                <c:pt idx="27">
                  <c:v>1995</c:v>
                </c:pt>
                <c:pt idx="28">
                  <c:v>1996</c:v>
                </c:pt>
                <c:pt idx="29">
                  <c:v>1997</c:v>
                </c:pt>
                <c:pt idx="30">
                  <c:v>1998</c:v>
                </c:pt>
                <c:pt idx="31">
                  <c:v>1999</c:v>
                </c:pt>
                <c:pt idx="32">
                  <c:v>2000</c:v>
                </c:pt>
                <c:pt idx="33">
                  <c:v>2001</c:v>
                </c:pt>
                <c:pt idx="34">
                  <c:v>2002</c:v>
                </c:pt>
                <c:pt idx="35">
                  <c:v>2003</c:v>
                </c:pt>
                <c:pt idx="36">
                  <c:v>2004</c:v>
                </c:pt>
                <c:pt idx="37">
                  <c:v>2005</c:v>
                </c:pt>
                <c:pt idx="38">
                  <c:v>2006</c:v>
                </c:pt>
                <c:pt idx="39">
                  <c:v>2007</c:v>
                </c:pt>
                <c:pt idx="40">
                  <c:v>2008</c:v>
                </c:pt>
                <c:pt idx="41">
                  <c:v>2009</c:v>
                </c:pt>
                <c:pt idx="42">
                  <c:v>2010</c:v>
                </c:pt>
                <c:pt idx="43">
                  <c:v>2011</c:v>
                </c:pt>
                <c:pt idx="44">
                  <c:v>2012</c:v>
                </c:pt>
                <c:pt idx="45">
                  <c:v>2013</c:v>
                </c:pt>
                <c:pt idx="46">
                  <c:v>2014</c:v>
                </c:pt>
                <c:pt idx="47">
                  <c:v>2015</c:v>
                </c:pt>
                <c:pt idx="48">
                  <c:v>2016</c:v>
                </c:pt>
                <c:pt idx="49">
                  <c:v>2017</c:v>
                </c:pt>
              </c:numCache>
            </c:numRef>
          </c:cat>
          <c:val>
            <c:numRef>
              <c:f>'LKS indicator'!$U$15:$U$64</c:f>
              <c:numCache>
                <c:formatCode>General</c:formatCode>
                <c:ptCount val="50"/>
                <c:pt idx="0">
                  <c:v>34.210526315789465</c:v>
                </c:pt>
                <c:pt idx="1">
                  <c:v>48.039215686274503</c:v>
                </c:pt>
                <c:pt idx="2">
                  <c:v>37.5</c:v>
                </c:pt>
                <c:pt idx="3">
                  <c:v>16</c:v>
                </c:pt>
                <c:pt idx="4">
                  <c:v>17.567567567567565</c:v>
                </c:pt>
                <c:pt idx="5">
                  <c:v>21.428571428571431</c:v>
                </c:pt>
                <c:pt idx="6">
                  <c:v>25.954198473282446</c:v>
                </c:pt>
                <c:pt idx="7">
                  <c:v>20.408163265306129</c:v>
                </c:pt>
                <c:pt idx="8">
                  <c:v>21.212121212121218</c:v>
                </c:pt>
                <c:pt idx="9">
                  <c:v>18.55670103092784</c:v>
                </c:pt>
                <c:pt idx="10">
                  <c:v>39.393939393939391</c:v>
                </c:pt>
                <c:pt idx="11">
                  <c:v>35.84905660377359</c:v>
                </c:pt>
                <c:pt idx="12">
                  <c:v>45.238095238095234</c:v>
                </c:pt>
                <c:pt idx="13">
                  <c:v>31.707317073170728</c:v>
                </c:pt>
                <c:pt idx="14">
                  <c:v>25.373134328358205</c:v>
                </c:pt>
                <c:pt idx="15">
                  <c:v>30</c:v>
                </c:pt>
                <c:pt idx="16">
                  <c:v>27.604166666666657</c:v>
                </c:pt>
                <c:pt idx="17">
                  <c:v>34.328358208955223</c:v>
                </c:pt>
                <c:pt idx="18">
                  <c:v>25.964912280701753</c:v>
                </c:pt>
                <c:pt idx="19">
                  <c:v>29.518072289156621</c:v>
                </c:pt>
                <c:pt idx="20">
                  <c:v>32.49681788162556</c:v>
                </c:pt>
                <c:pt idx="21">
                  <c:v>26.31578947368422</c:v>
                </c:pt>
                <c:pt idx="22">
                  <c:v>22.058823529411768</c:v>
                </c:pt>
                <c:pt idx="23">
                  <c:v>40.112994350282484</c:v>
                </c:pt>
                <c:pt idx="24">
                  <c:v>32.5</c:v>
                </c:pt>
                <c:pt idx="25">
                  <c:v>11.255411255411246</c:v>
                </c:pt>
                <c:pt idx="26">
                  <c:v>11.787072243346003</c:v>
                </c:pt>
                <c:pt idx="27">
                  <c:v>22.043010752688176</c:v>
                </c:pt>
                <c:pt idx="28">
                  <c:v>8.1923866963856469</c:v>
                </c:pt>
                <c:pt idx="29">
                  <c:v>4.5977011494252906</c:v>
                </c:pt>
                <c:pt idx="30">
                  <c:v>2.8112449799196781</c:v>
                </c:pt>
                <c:pt idx="31">
                  <c:v>9.6989966555183997</c:v>
                </c:pt>
                <c:pt idx="32">
                  <c:v>23.689320388349515</c:v>
                </c:pt>
                <c:pt idx="33">
                  <c:v>26.890756302521012</c:v>
                </c:pt>
                <c:pt idx="34">
                  <c:v>30.319148936170208</c:v>
                </c:pt>
                <c:pt idx="35">
                  <c:v>22.267759562841533</c:v>
                </c:pt>
                <c:pt idx="36">
                  <c:v>14.148681055155876</c:v>
                </c:pt>
                <c:pt idx="37">
                  <c:v>15.591397849462368</c:v>
                </c:pt>
                <c:pt idx="38">
                  <c:v>23.295454545454547</c:v>
                </c:pt>
                <c:pt idx="39">
                  <c:v>23.359073359073363</c:v>
                </c:pt>
                <c:pt idx="40">
                  <c:v>28.522336769759448</c:v>
                </c:pt>
                <c:pt idx="41">
                  <c:v>20.537897310513443</c:v>
                </c:pt>
                <c:pt idx="42">
                  <c:v>44.405594405594407</c:v>
                </c:pt>
                <c:pt idx="43">
                  <c:v>21.105527638190964</c:v>
                </c:pt>
                <c:pt idx="44">
                  <c:v>31.517509727626461</c:v>
                </c:pt>
                <c:pt idx="45">
                  <c:v>50.515463917525771</c:v>
                </c:pt>
                <c:pt idx="46">
                  <c:v>57.464788732394368</c:v>
                </c:pt>
                <c:pt idx="47">
                  <c:v>24.828767123287676</c:v>
                </c:pt>
                <c:pt idx="48">
                  <c:v>17.40088105726872</c:v>
                </c:pt>
                <c:pt idx="49">
                  <c:v>27.536231884057969</c:v>
                </c:pt>
              </c:numCache>
            </c:numRef>
          </c:val>
          <c:smooth val="0"/>
          <c:extLst>
            <c:ext xmlns:c16="http://schemas.microsoft.com/office/drawing/2014/chart" uri="{C3380CC4-5D6E-409C-BE32-E72D297353CC}">
              <c16:uniqueId val="{00000001-4EAC-43CF-BF19-452AEFB8C0A5}"/>
            </c:ext>
          </c:extLst>
        </c:ser>
        <c:dLbls>
          <c:showLegendKey val="0"/>
          <c:showVal val="0"/>
          <c:showCatName val="0"/>
          <c:showSerName val="0"/>
          <c:showPercent val="0"/>
          <c:showBubbleSize val="0"/>
        </c:dLbls>
        <c:smooth val="0"/>
        <c:axId val="516884688"/>
        <c:axId val="516869296"/>
      </c:lineChart>
      <c:catAx>
        <c:axId val="516884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16869296"/>
        <c:crosses val="autoZero"/>
        <c:auto val="1"/>
        <c:lblAlgn val="ctr"/>
        <c:lblOffset val="100"/>
        <c:noMultiLvlLbl val="0"/>
      </c:catAx>
      <c:valAx>
        <c:axId val="5168692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168846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12</xdr:col>
      <xdr:colOff>133350</xdr:colOff>
      <xdr:row>1</xdr:row>
      <xdr:rowOff>9525</xdr:rowOff>
    </xdr:from>
    <xdr:to>
      <xdr:col>24</xdr:col>
      <xdr:colOff>8626</xdr:colOff>
      <xdr:row>18</xdr:row>
      <xdr:rowOff>190073</xdr:rowOff>
    </xdr:to>
    <xdr:pic>
      <xdr:nvPicPr>
        <xdr:cNvPr id="2" name="Picture 1">
          <a:extLst>
            <a:ext uri="{FF2B5EF4-FFF2-40B4-BE49-F238E27FC236}">
              <a16:creationId xmlns:a16="http://schemas.microsoft.com/office/drawing/2014/main" id="{49DED671-6D1F-4F3B-9FB8-A7068B444476}"/>
            </a:ext>
          </a:extLst>
        </xdr:cNvPr>
        <xdr:cNvPicPr>
          <a:picLocks noChangeAspect="1"/>
        </xdr:cNvPicPr>
      </xdr:nvPicPr>
      <xdr:blipFill>
        <a:blip xmlns:r="http://schemas.openxmlformats.org/officeDocument/2006/relationships" r:embed="rId1"/>
        <a:stretch>
          <a:fillRect/>
        </a:stretch>
      </xdr:blipFill>
      <xdr:spPr>
        <a:xfrm>
          <a:off x="7448550" y="200025"/>
          <a:ext cx="7190476" cy="3419048"/>
        </a:xfrm>
        <a:prstGeom prst="rect">
          <a:avLst/>
        </a:prstGeom>
      </xdr:spPr>
    </xdr:pic>
    <xdr:clientData/>
  </xdr:twoCellAnchor>
  <xdr:twoCellAnchor editAs="oneCell">
    <xdr:from>
      <xdr:col>0</xdr:col>
      <xdr:colOff>342900</xdr:colOff>
      <xdr:row>2</xdr:row>
      <xdr:rowOff>38100</xdr:rowOff>
    </xdr:from>
    <xdr:to>
      <xdr:col>11</xdr:col>
      <xdr:colOff>561109</xdr:colOff>
      <xdr:row>15</xdr:row>
      <xdr:rowOff>190171</xdr:rowOff>
    </xdr:to>
    <xdr:pic>
      <xdr:nvPicPr>
        <xdr:cNvPr id="4" name="Picture 3">
          <a:extLst>
            <a:ext uri="{FF2B5EF4-FFF2-40B4-BE49-F238E27FC236}">
              <a16:creationId xmlns:a16="http://schemas.microsoft.com/office/drawing/2014/main" id="{AC0DB8E8-7400-8119-C67D-FFBBDE7BF489}"/>
            </a:ext>
          </a:extLst>
        </xdr:cNvPr>
        <xdr:cNvPicPr>
          <a:picLocks noChangeAspect="1"/>
        </xdr:cNvPicPr>
      </xdr:nvPicPr>
      <xdr:blipFill>
        <a:blip xmlns:r="http://schemas.openxmlformats.org/officeDocument/2006/relationships" r:embed="rId2"/>
        <a:stretch>
          <a:fillRect/>
        </a:stretch>
      </xdr:blipFill>
      <xdr:spPr>
        <a:xfrm>
          <a:off x="342900" y="419100"/>
          <a:ext cx="6923809" cy="26285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0</xdr:colOff>
      <xdr:row>2</xdr:row>
      <xdr:rowOff>0</xdr:rowOff>
    </xdr:from>
    <xdr:to>
      <xdr:col>22</xdr:col>
      <xdr:colOff>198664</xdr:colOff>
      <xdr:row>19</xdr:row>
      <xdr:rowOff>50347</xdr:rowOff>
    </xdr:to>
    <xdr:graphicFrame macro="">
      <xdr:nvGraphicFramePr>
        <xdr:cNvPr id="2" name="Chart 1">
          <a:extLst>
            <a:ext uri="{FF2B5EF4-FFF2-40B4-BE49-F238E27FC236}">
              <a16:creationId xmlns:a16="http://schemas.microsoft.com/office/drawing/2014/main" id="{783D188F-C8F3-4DC8-904C-F07ADD21B5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23</xdr:col>
      <xdr:colOff>0</xdr:colOff>
      <xdr:row>2</xdr:row>
      <xdr:rowOff>0</xdr:rowOff>
    </xdr:from>
    <xdr:to>
      <xdr:col>33</xdr:col>
      <xdr:colOff>198664</xdr:colOff>
      <xdr:row>19</xdr:row>
      <xdr:rowOff>50347</xdr:rowOff>
    </xdr:to>
    <xdr:graphicFrame macro="">
      <xdr:nvGraphicFramePr>
        <xdr:cNvPr id="3" name="Chart 2">
          <a:extLst>
            <a:ext uri="{FF2B5EF4-FFF2-40B4-BE49-F238E27FC236}">
              <a16:creationId xmlns:a16="http://schemas.microsoft.com/office/drawing/2014/main" id="{F32CDBD9-50F8-4374-8AD5-1733DCA436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29765</xdr:colOff>
      <xdr:row>49</xdr:row>
      <xdr:rowOff>63103</xdr:rowOff>
    </xdr:from>
    <xdr:to>
      <xdr:col>16</xdr:col>
      <xdr:colOff>351234</xdr:colOff>
      <xdr:row>62</xdr:row>
      <xdr:rowOff>20240</xdr:rowOff>
    </xdr:to>
    <xdr:graphicFrame macro="">
      <xdr:nvGraphicFramePr>
        <xdr:cNvPr id="2" name="Chart 1">
          <a:extLst>
            <a:ext uri="{FF2B5EF4-FFF2-40B4-BE49-F238E27FC236}">
              <a16:creationId xmlns:a16="http://schemas.microsoft.com/office/drawing/2014/main" id="{BE07F6D2-70DB-42B4-BA20-48304CCA5CE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0</xdr:colOff>
      <xdr:row>65</xdr:row>
      <xdr:rowOff>0</xdr:rowOff>
    </xdr:from>
    <xdr:to>
      <xdr:col>18</xdr:col>
      <xdr:colOff>229190</xdr:colOff>
      <xdr:row>81</xdr:row>
      <xdr:rowOff>79519</xdr:rowOff>
    </xdr:to>
    <xdr:pic>
      <xdr:nvPicPr>
        <xdr:cNvPr id="3" name="Picture 2">
          <a:extLst>
            <a:ext uri="{FF2B5EF4-FFF2-40B4-BE49-F238E27FC236}">
              <a16:creationId xmlns:a16="http://schemas.microsoft.com/office/drawing/2014/main" id="{B8D3753F-BF1F-4E0A-971C-FE0CB82FACE9}"/>
            </a:ext>
          </a:extLst>
        </xdr:cNvPr>
        <xdr:cNvPicPr>
          <a:picLocks noChangeAspect="1"/>
        </xdr:cNvPicPr>
      </xdr:nvPicPr>
      <xdr:blipFill>
        <a:blip xmlns:r="http://schemas.openxmlformats.org/officeDocument/2006/relationships" r:embed="rId2"/>
        <a:stretch>
          <a:fillRect/>
        </a:stretch>
      </xdr:blipFill>
      <xdr:spPr>
        <a:xfrm>
          <a:off x="5800725" y="14211300"/>
          <a:ext cx="5715590" cy="31275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nick\Documents\PhD\Malaysia%20migration%20indicator.xlsx" TargetMode="External"/><Relationship Id="rId1" Type="http://schemas.openxmlformats.org/officeDocument/2006/relationships/externalLinkPath" Target="Malaysia%20migration%20indicato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eline indicator"/>
      <sheetName val="Baseline inputs"/>
      <sheetName val="Reference list"/>
      <sheetName val="LKS indicator"/>
      <sheetName val="LKS input pre 2002"/>
      <sheetName val="LKS input 2002 onwards"/>
    </sheetNames>
    <sheetDataSet>
      <sheetData sheetId="0">
        <row r="2">
          <cell r="C2" t="str">
            <v>Migration index (unweighted)</v>
          </cell>
          <cell r="D2" t="str">
            <v>Legal entry and stay</v>
          </cell>
          <cell r="E2" t="str">
            <v>Exit</v>
          </cell>
          <cell r="F2" t="str">
            <v>Border and land control</v>
          </cell>
          <cell r="G2" t="str">
            <v xml:space="preserve">Integration </v>
          </cell>
          <cell r="H2" t="str">
            <v>Migration index (weighted)</v>
          </cell>
        </row>
        <row r="3">
          <cell r="B3">
            <v>1956</v>
          </cell>
          <cell r="C3">
            <v>100</v>
          </cell>
          <cell r="D3">
            <v>100</v>
          </cell>
          <cell r="E3">
            <v>100</v>
          </cell>
          <cell r="F3">
            <v>100</v>
          </cell>
          <cell r="G3">
            <v>100</v>
          </cell>
          <cell r="H3">
            <v>100</v>
          </cell>
        </row>
        <row r="4">
          <cell r="B4">
            <v>1957</v>
          </cell>
          <cell r="C4">
            <v>101.25</v>
          </cell>
          <cell r="D4">
            <v>100</v>
          </cell>
          <cell r="E4">
            <v>100</v>
          </cell>
          <cell r="F4">
            <v>100</v>
          </cell>
          <cell r="G4">
            <v>105</v>
          </cell>
          <cell r="H4">
            <v>101.75</v>
          </cell>
        </row>
        <row r="5">
          <cell r="B5">
            <v>1958</v>
          </cell>
          <cell r="C5">
            <v>101.25</v>
          </cell>
          <cell r="D5">
            <v>100</v>
          </cell>
          <cell r="E5">
            <v>100</v>
          </cell>
          <cell r="F5">
            <v>100</v>
          </cell>
          <cell r="G5">
            <v>105</v>
          </cell>
          <cell r="H5">
            <v>101.75</v>
          </cell>
        </row>
        <row r="6">
          <cell r="B6">
            <v>1959</v>
          </cell>
          <cell r="C6">
            <v>102.75</v>
          </cell>
          <cell r="D6">
            <v>103</v>
          </cell>
          <cell r="E6">
            <v>103</v>
          </cell>
          <cell r="F6">
            <v>100</v>
          </cell>
          <cell r="G6">
            <v>105</v>
          </cell>
          <cell r="H6">
            <v>103.1</v>
          </cell>
        </row>
        <row r="7">
          <cell r="B7">
            <v>1960</v>
          </cell>
          <cell r="C7">
            <v>104</v>
          </cell>
          <cell r="D7">
            <v>103</v>
          </cell>
          <cell r="E7">
            <v>103</v>
          </cell>
          <cell r="F7">
            <v>100</v>
          </cell>
          <cell r="G7">
            <v>110</v>
          </cell>
          <cell r="H7">
            <v>104.85</v>
          </cell>
        </row>
        <row r="8">
          <cell r="B8">
            <v>1961</v>
          </cell>
          <cell r="C8">
            <v>104</v>
          </cell>
          <cell r="D8">
            <v>103</v>
          </cell>
          <cell r="E8">
            <v>103</v>
          </cell>
          <cell r="F8">
            <v>100</v>
          </cell>
          <cell r="G8">
            <v>110</v>
          </cell>
          <cell r="H8">
            <v>104.85</v>
          </cell>
        </row>
        <row r="9">
          <cell r="B9">
            <v>1962</v>
          </cell>
          <cell r="C9">
            <v>104.75</v>
          </cell>
          <cell r="D9">
            <v>103</v>
          </cell>
          <cell r="E9">
            <v>103</v>
          </cell>
          <cell r="F9">
            <v>100</v>
          </cell>
          <cell r="G9">
            <v>113</v>
          </cell>
          <cell r="H9">
            <v>105.89999999999999</v>
          </cell>
        </row>
        <row r="10">
          <cell r="B10">
            <v>1963</v>
          </cell>
          <cell r="C10">
            <v>106.125</v>
          </cell>
          <cell r="D10">
            <v>104.5</v>
          </cell>
          <cell r="E10">
            <v>103</v>
          </cell>
          <cell r="F10">
            <v>100</v>
          </cell>
          <cell r="G10">
            <v>117</v>
          </cell>
          <cell r="H10">
            <v>107.82499999999999</v>
          </cell>
        </row>
        <row r="11">
          <cell r="B11">
            <v>1964</v>
          </cell>
          <cell r="C11">
            <v>106.125</v>
          </cell>
          <cell r="D11">
            <v>104.5</v>
          </cell>
          <cell r="E11">
            <v>103</v>
          </cell>
          <cell r="F11">
            <v>100</v>
          </cell>
          <cell r="G11">
            <v>117</v>
          </cell>
          <cell r="H11">
            <v>107.82499999999999</v>
          </cell>
        </row>
        <row r="12">
          <cell r="B12">
            <v>1965</v>
          </cell>
          <cell r="C12">
            <v>106.125</v>
          </cell>
          <cell r="D12">
            <v>104.5</v>
          </cell>
          <cell r="E12">
            <v>103</v>
          </cell>
          <cell r="F12">
            <v>100</v>
          </cell>
          <cell r="G12">
            <v>117</v>
          </cell>
          <cell r="H12">
            <v>107.82499999999999</v>
          </cell>
        </row>
        <row r="13">
          <cell r="B13">
            <v>1966</v>
          </cell>
          <cell r="C13">
            <v>106.375</v>
          </cell>
          <cell r="D13">
            <v>105.5</v>
          </cell>
          <cell r="E13">
            <v>103</v>
          </cell>
          <cell r="F13">
            <v>100</v>
          </cell>
          <cell r="G13">
            <v>117</v>
          </cell>
          <cell r="H13">
            <v>108.17499999999998</v>
          </cell>
        </row>
        <row r="14">
          <cell r="B14">
            <v>1967</v>
          </cell>
          <cell r="C14">
            <v>106.375</v>
          </cell>
          <cell r="D14">
            <v>105.5</v>
          </cell>
          <cell r="E14">
            <v>103</v>
          </cell>
          <cell r="F14">
            <v>100</v>
          </cell>
          <cell r="G14">
            <v>117</v>
          </cell>
          <cell r="H14">
            <v>108.17499999999998</v>
          </cell>
        </row>
        <row r="15">
          <cell r="B15">
            <v>1968</v>
          </cell>
          <cell r="C15">
            <v>107.125</v>
          </cell>
          <cell r="D15">
            <v>105.5</v>
          </cell>
          <cell r="E15">
            <v>103</v>
          </cell>
          <cell r="F15">
            <v>100</v>
          </cell>
          <cell r="G15">
            <v>120</v>
          </cell>
          <cell r="H15">
            <v>109.22499999999999</v>
          </cell>
        </row>
        <row r="16">
          <cell r="B16">
            <v>1969</v>
          </cell>
          <cell r="C16">
            <v>108.375</v>
          </cell>
          <cell r="D16">
            <v>105.5</v>
          </cell>
          <cell r="E16">
            <v>103</v>
          </cell>
          <cell r="F16">
            <v>100</v>
          </cell>
          <cell r="G16">
            <v>125</v>
          </cell>
          <cell r="H16">
            <v>110.97499999999999</v>
          </cell>
        </row>
        <row r="17">
          <cell r="B17">
            <v>1970</v>
          </cell>
          <cell r="C17">
            <v>108.375</v>
          </cell>
          <cell r="D17">
            <v>105.5</v>
          </cell>
          <cell r="E17">
            <v>103</v>
          </cell>
          <cell r="F17">
            <v>100</v>
          </cell>
          <cell r="G17">
            <v>125</v>
          </cell>
          <cell r="H17">
            <v>110.97499999999999</v>
          </cell>
        </row>
        <row r="18">
          <cell r="B18">
            <v>1971</v>
          </cell>
          <cell r="C18">
            <v>110.5</v>
          </cell>
          <cell r="D18">
            <v>105.5</v>
          </cell>
          <cell r="E18">
            <v>103</v>
          </cell>
          <cell r="F18">
            <v>100</v>
          </cell>
          <cell r="G18">
            <v>133.5</v>
          </cell>
          <cell r="H18">
            <v>113.94999999999999</v>
          </cell>
        </row>
        <row r="19">
          <cell r="B19">
            <v>1972</v>
          </cell>
          <cell r="C19">
            <v>109.75</v>
          </cell>
          <cell r="D19">
            <v>104</v>
          </cell>
          <cell r="E19">
            <v>103</v>
          </cell>
          <cell r="F19">
            <v>100</v>
          </cell>
          <cell r="G19">
            <v>132</v>
          </cell>
          <cell r="H19">
            <v>112.9</v>
          </cell>
        </row>
        <row r="20">
          <cell r="B20">
            <v>1973</v>
          </cell>
          <cell r="C20">
            <v>109.75</v>
          </cell>
          <cell r="D20">
            <v>104</v>
          </cell>
          <cell r="E20">
            <v>103</v>
          </cell>
          <cell r="F20">
            <v>100</v>
          </cell>
          <cell r="G20">
            <v>132</v>
          </cell>
          <cell r="H20">
            <v>112.9</v>
          </cell>
        </row>
        <row r="21">
          <cell r="B21">
            <v>1974</v>
          </cell>
          <cell r="C21">
            <v>109.75</v>
          </cell>
          <cell r="D21">
            <v>104</v>
          </cell>
          <cell r="E21">
            <v>103</v>
          </cell>
          <cell r="F21">
            <v>100</v>
          </cell>
          <cell r="G21">
            <v>132</v>
          </cell>
          <cell r="H21">
            <v>112.9</v>
          </cell>
        </row>
        <row r="22">
          <cell r="B22">
            <v>1975</v>
          </cell>
          <cell r="C22">
            <v>109.5</v>
          </cell>
          <cell r="D22">
            <v>103</v>
          </cell>
          <cell r="E22">
            <v>103</v>
          </cell>
          <cell r="F22">
            <v>100</v>
          </cell>
          <cell r="G22">
            <v>132</v>
          </cell>
          <cell r="H22">
            <v>112.54999999999998</v>
          </cell>
        </row>
        <row r="23">
          <cell r="B23">
            <v>1976</v>
          </cell>
          <cell r="C23">
            <v>110.75</v>
          </cell>
          <cell r="D23">
            <v>103</v>
          </cell>
          <cell r="E23">
            <v>103</v>
          </cell>
          <cell r="F23">
            <v>103</v>
          </cell>
          <cell r="G23">
            <v>134</v>
          </cell>
          <cell r="H23">
            <v>113.85</v>
          </cell>
        </row>
        <row r="24">
          <cell r="B24">
            <v>1977</v>
          </cell>
          <cell r="C24">
            <v>110.75</v>
          </cell>
          <cell r="D24">
            <v>103</v>
          </cell>
          <cell r="E24">
            <v>103</v>
          </cell>
          <cell r="F24">
            <v>103</v>
          </cell>
          <cell r="G24">
            <v>134</v>
          </cell>
          <cell r="H24">
            <v>113.85</v>
          </cell>
        </row>
        <row r="25">
          <cell r="B25">
            <v>1978</v>
          </cell>
          <cell r="C25">
            <v>111</v>
          </cell>
          <cell r="D25">
            <v>103</v>
          </cell>
          <cell r="E25">
            <v>103</v>
          </cell>
          <cell r="F25">
            <v>104</v>
          </cell>
          <cell r="G25">
            <v>134</v>
          </cell>
          <cell r="H25">
            <v>114.04999999999998</v>
          </cell>
        </row>
        <row r="26">
          <cell r="B26">
            <v>1979</v>
          </cell>
          <cell r="C26">
            <v>111</v>
          </cell>
          <cell r="D26">
            <v>103</v>
          </cell>
          <cell r="E26">
            <v>103</v>
          </cell>
          <cell r="F26">
            <v>104</v>
          </cell>
          <cell r="G26">
            <v>134</v>
          </cell>
          <cell r="H26">
            <v>114.04999999999998</v>
          </cell>
        </row>
        <row r="27">
          <cell r="B27">
            <v>1980</v>
          </cell>
          <cell r="C27">
            <v>111</v>
          </cell>
          <cell r="D27">
            <v>103</v>
          </cell>
          <cell r="E27">
            <v>103</v>
          </cell>
          <cell r="F27">
            <v>104</v>
          </cell>
          <cell r="G27">
            <v>134</v>
          </cell>
          <cell r="H27">
            <v>114.04999999999998</v>
          </cell>
        </row>
        <row r="28">
          <cell r="B28">
            <v>1981</v>
          </cell>
          <cell r="C28">
            <v>111.25</v>
          </cell>
          <cell r="D28">
            <v>104</v>
          </cell>
          <cell r="E28">
            <v>103</v>
          </cell>
          <cell r="F28">
            <v>104</v>
          </cell>
          <cell r="G28">
            <v>134</v>
          </cell>
          <cell r="H28">
            <v>114.4</v>
          </cell>
        </row>
        <row r="29">
          <cell r="B29">
            <v>1982</v>
          </cell>
          <cell r="C29">
            <v>111.75</v>
          </cell>
          <cell r="D29">
            <v>106</v>
          </cell>
          <cell r="E29">
            <v>103</v>
          </cell>
          <cell r="F29">
            <v>104</v>
          </cell>
          <cell r="G29">
            <v>134</v>
          </cell>
          <cell r="H29">
            <v>115.1</v>
          </cell>
        </row>
        <row r="30">
          <cell r="B30">
            <v>1983</v>
          </cell>
          <cell r="C30">
            <v>111.75</v>
          </cell>
          <cell r="D30">
            <v>106</v>
          </cell>
          <cell r="E30">
            <v>103</v>
          </cell>
          <cell r="F30">
            <v>104</v>
          </cell>
          <cell r="G30">
            <v>134</v>
          </cell>
          <cell r="H30">
            <v>115.1</v>
          </cell>
        </row>
        <row r="31">
          <cell r="B31">
            <v>1984</v>
          </cell>
          <cell r="C31">
            <v>112.875</v>
          </cell>
          <cell r="D31">
            <v>110.5</v>
          </cell>
          <cell r="E31">
            <v>103</v>
          </cell>
          <cell r="F31">
            <v>104</v>
          </cell>
          <cell r="G31">
            <v>134</v>
          </cell>
          <cell r="H31">
            <v>116.67499999999998</v>
          </cell>
        </row>
        <row r="32">
          <cell r="B32">
            <v>1985</v>
          </cell>
          <cell r="C32">
            <v>113.625</v>
          </cell>
          <cell r="D32">
            <v>111.5</v>
          </cell>
          <cell r="E32">
            <v>103</v>
          </cell>
          <cell r="F32">
            <v>106</v>
          </cell>
          <cell r="G32">
            <v>134</v>
          </cell>
          <cell r="H32">
            <v>117.42500000000001</v>
          </cell>
        </row>
        <row r="33">
          <cell r="B33">
            <v>1986</v>
          </cell>
          <cell r="C33">
            <v>113.75</v>
          </cell>
          <cell r="D33">
            <v>112</v>
          </cell>
          <cell r="E33">
            <v>103</v>
          </cell>
          <cell r="F33">
            <v>106</v>
          </cell>
          <cell r="G33">
            <v>134</v>
          </cell>
          <cell r="H33">
            <v>117.6</v>
          </cell>
        </row>
        <row r="34">
          <cell r="B34">
            <v>1987</v>
          </cell>
          <cell r="C34">
            <v>113.375</v>
          </cell>
          <cell r="D34">
            <v>110.5</v>
          </cell>
          <cell r="E34">
            <v>103</v>
          </cell>
          <cell r="F34">
            <v>106</v>
          </cell>
          <cell r="G34">
            <v>134</v>
          </cell>
          <cell r="H34">
            <v>117.07499999999999</v>
          </cell>
        </row>
        <row r="35">
          <cell r="B35">
            <v>1988</v>
          </cell>
          <cell r="C35">
            <v>113.75</v>
          </cell>
          <cell r="D35">
            <v>110.5</v>
          </cell>
          <cell r="E35">
            <v>103</v>
          </cell>
          <cell r="F35">
            <v>107.5</v>
          </cell>
          <cell r="G35">
            <v>134</v>
          </cell>
          <cell r="H35">
            <v>117.375</v>
          </cell>
        </row>
        <row r="36">
          <cell r="B36">
            <v>1989</v>
          </cell>
          <cell r="C36">
            <v>114.375</v>
          </cell>
          <cell r="D36">
            <v>110.5</v>
          </cell>
          <cell r="E36">
            <v>104</v>
          </cell>
          <cell r="F36">
            <v>105</v>
          </cell>
          <cell r="G36">
            <v>138</v>
          </cell>
          <cell r="H36">
            <v>118.37499999999999</v>
          </cell>
        </row>
        <row r="37">
          <cell r="B37">
            <v>1990</v>
          </cell>
          <cell r="C37">
            <v>113.875</v>
          </cell>
          <cell r="D37">
            <v>111.5</v>
          </cell>
          <cell r="E37">
            <v>104</v>
          </cell>
          <cell r="F37">
            <v>105</v>
          </cell>
          <cell r="G37">
            <v>135</v>
          </cell>
          <cell r="H37">
            <v>117.675</v>
          </cell>
        </row>
        <row r="38">
          <cell r="B38">
            <v>1991</v>
          </cell>
          <cell r="C38">
            <v>113.625</v>
          </cell>
          <cell r="D38">
            <v>107.5</v>
          </cell>
          <cell r="E38">
            <v>104</v>
          </cell>
          <cell r="F38">
            <v>106.5</v>
          </cell>
          <cell r="G38">
            <v>136.5</v>
          </cell>
          <cell r="H38">
            <v>117.1</v>
          </cell>
        </row>
        <row r="39">
          <cell r="B39">
            <v>1992</v>
          </cell>
          <cell r="C39">
            <v>113.875</v>
          </cell>
          <cell r="D39">
            <v>107.5</v>
          </cell>
          <cell r="E39">
            <v>106</v>
          </cell>
          <cell r="F39">
            <v>105.5</v>
          </cell>
          <cell r="G39">
            <v>136.5</v>
          </cell>
          <cell r="H39">
            <v>117.1</v>
          </cell>
        </row>
        <row r="40">
          <cell r="B40">
            <v>1993</v>
          </cell>
          <cell r="C40">
            <v>115.75</v>
          </cell>
          <cell r="D40">
            <v>107.5</v>
          </cell>
          <cell r="E40">
            <v>106</v>
          </cell>
          <cell r="F40">
            <v>109</v>
          </cell>
          <cell r="G40">
            <v>140.5</v>
          </cell>
          <cell r="H40">
            <v>119.2</v>
          </cell>
        </row>
        <row r="41">
          <cell r="B41">
            <v>1994</v>
          </cell>
          <cell r="C41">
            <v>115.375</v>
          </cell>
          <cell r="D41">
            <v>106</v>
          </cell>
          <cell r="E41">
            <v>106</v>
          </cell>
          <cell r="F41">
            <v>109</v>
          </cell>
          <cell r="G41">
            <v>140.5</v>
          </cell>
          <cell r="H41">
            <v>118.675</v>
          </cell>
        </row>
        <row r="42">
          <cell r="B42">
            <v>1995</v>
          </cell>
          <cell r="C42">
            <v>115.125</v>
          </cell>
          <cell r="D42">
            <v>105</v>
          </cell>
          <cell r="E42">
            <v>106</v>
          </cell>
          <cell r="F42">
            <v>109</v>
          </cell>
          <cell r="G42">
            <v>140.5</v>
          </cell>
          <cell r="H42">
            <v>118.325</v>
          </cell>
        </row>
        <row r="43">
          <cell r="B43">
            <v>1996</v>
          </cell>
          <cell r="C43">
            <v>115.625</v>
          </cell>
          <cell r="D43">
            <v>107</v>
          </cell>
          <cell r="E43">
            <v>106</v>
          </cell>
          <cell r="F43">
            <v>109</v>
          </cell>
          <cell r="G43">
            <v>140.5</v>
          </cell>
          <cell r="H43">
            <v>119.02499999999999</v>
          </cell>
        </row>
        <row r="44">
          <cell r="B44">
            <v>1997</v>
          </cell>
          <cell r="C44">
            <v>117.25</v>
          </cell>
          <cell r="D44">
            <v>106.5</v>
          </cell>
          <cell r="E44">
            <v>106</v>
          </cell>
          <cell r="F44">
            <v>114</v>
          </cell>
          <cell r="G44">
            <v>142.5</v>
          </cell>
          <cell r="H44">
            <v>120.55</v>
          </cell>
        </row>
        <row r="45">
          <cell r="B45">
            <v>1998</v>
          </cell>
          <cell r="C45">
            <v>117.125</v>
          </cell>
          <cell r="D45">
            <v>105</v>
          </cell>
          <cell r="E45">
            <v>106</v>
          </cell>
          <cell r="F45">
            <v>115</v>
          </cell>
          <cell r="G45">
            <v>142.5</v>
          </cell>
          <cell r="H45">
            <v>120.22499999999999</v>
          </cell>
        </row>
        <row r="46">
          <cell r="B46">
            <v>1999</v>
          </cell>
          <cell r="C46">
            <v>116.875</v>
          </cell>
          <cell r="D46">
            <v>103</v>
          </cell>
          <cell r="E46">
            <v>107</v>
          </cell>
          <cell r="F46">
            <v>115</v>
          </cell>
          <cell r="G46">
            <v>142.5</v>
          </cell>
          <cell r="H46">
            <v>119.625</v>
          </cell>
        </row>
        <row r="47">
          <cell r="B47">
            <v>2000</v>
          </cell>
          <cell r="C47">
            <v>116.875</v>
          </cell>
          <cell r="D47">
            <v>103</v>
          </cell>
          <cell r="E47">
            <v>107</v>
          </cell>
          <cell r="F47">
            <v>115</v>
          </cell>
          <cell r="G47">
            <v>142.5</v>
          </cell>
          <cell r="H47">
            <v>119.625</v>
          </cell>
        </row>
        <row r="48">
          <cell r="B48">
            <v>2001</v>
          </cell>
          <cell r="C48">
            <v>118.5</v>
          </cell>
          <cell r="D48">
            <v>105.5</v>
          </cell>
          <cell r="E48">
            <v>107</v>
          </cell>
          <cell r="F48">
            <v>115</v>
          </cell>
          <cell r="G48">
            <v>146.5</v>
          </cell>
          <cell r="H48">
            <v>121.9</v>
          </cell>
        </row>
        <row r="49">
          <cell r="B49">
            <v>2002</v>
          </cell>
          <cell r="C49">
            <v>119.5</v>
          </cell>
          <cell r="D49">
            <v>102</v>
          </cell>
          <cell r="E49">
            <v>107</v>
          </cell>
          <cell r="F49">
            <v>118</v>
          </cell>
          <cell r="G49">
            <v>151</v>
          </cell>
          <cell r="H49">
            <v>122.85</v>
          </cell>
        </row>
        <row r="50">
          <cell r="B50">
            <v>2003</v>
          </cell>
          <cell r="C50">
            <v>119.75</v>
          </cell>
          <cell r="D50">
            <v>98</v>
          </cell>
          <cell r="E50">
            <v>109</v>
          </cell>
          <cell r="F50">
            <v>118</v>
          </cell>
          <cell r="G50">
            <v>154</v>
          </cell>
          <cell r="H50">
            <v>122.69999999999999</v>
          </cell>
        </row>
        <row r="51">
          <cell r="B51">
            <v>2004</v>
          </cell>
          <cell r="C51">
            <v>119.125</v>
          </cell>
          <cell r="D51">
            <v>99</v>
          </cell>
          <cell r="E51">
            <v>110</v>
          </cell>
          <cell r="F51">
            <v>117</v>
          </cell>
          <cell r="G51">
            <v>150.5</v>
          </cell>
          <cell r="H51">
            <v>121.72499999999999</v>
          </cell>
        </row>
        <row r="52">
          <cell r="B52">
            <v>2005</v>
          </cell>
          <cell r="C52">
            <v>119.75</v>
          </cell>
          <cell r="D52">
            <v>98.5</v>
          </cell>
          <cell r="E52">
            <v>110</v>
          </cell>
          <cell r="F52">
            <v>122</v>
          </cell>
          <cell r="G52">
            <v>148.5</v>
          </cell>
          <cell r="H52">
            <v>121.85</v>
          </cell>
        </row>
        <row r="53">
          <cell r="B53">
            <v>2006</v>
          </cell>
          <cell r="C53">
            <v>120</v>
          </cell>
          <cell r="D53">
            <v>97.5</v>
          </cell>
          <cell r="E53">
            <v>113</v>
          </cell>
          <cell r="F53">
            <v>120</v>
          </cell>
          <cell r="G53">
            <v>149.5</v>
          </cell>
          <cell r="H53">
            <v>121.75</v>
          </cell>
        </row>
        <row r="54">
          <cell r="B54">
            <v>2007</v>
          </cell>
          <cell r="C54">
            <v>119.75</v>
          </cell>
          <cell r="D54">
            <v>97</v>
          </cell>
          <cell r="E54">
            <v>111.5</v>
          </cell>
          <cell r="F54">
            <v>122</v>
          </cell>
          <cell r="G54">
            <v>148.5</v>
          </cell>
          <cell r="H54">
            <v>121.47499999999999</v>
          </cell>
        </row>
        <row r="55">
          <cell r="B55">
            <v>2008</v>
          </cell>
          <cell r="C55">
            <v>121</v>
          </cell>
          <cell r="D55">
            <v>101</v>
          </cell>
          <cell r="E55">
            <v>111.5</v>
          </cell>
          <cell r="F55">
            <v>124.5</v>
          </cell>
          <cell r="G55">
            <v>147</v>
          </cell>
          <cell r="H55">
            <v>122.85</v>
          </cell>
        </row>
        <row r="56">
          <cell r="B56">
            <v>2009</v>
          </cell>
          <cell r="C56">
            <v>119.875</v>
          </cell>
          <cell r="D56">
            <v>101</v>
          </cell>
          <cell r="E56">
            <v>111.5</v>
          </cell>
          <cell r="F56">
            <v>124</v>
          </cell>
          <cell r="G56">
            <v>143</v>
          </cell>
          <cell r="H56">
            <v>121.35</v>
          </cell>
        </row>
        <row r="57">
          <cell r="B57">
            <v>2010</v>
          </cell>
          <cell r="C57">
            <v>119</v>
          </cell>
          <cell r="D57">
            <v>101</v>
          </cell>
          <cell r="E57">
            <v>111.5</v>
          </cell>
          <cell r="F57">
            <v>126.5</v>
          </cell>
          <cell r="G57">
            <v>137</v>
          </cell>
          <cell r="H57">
            <v>119.75</v>
          </cell>
        </row>
        <row r="58">
          <cell r="B58">
            <v>2011</v>
          </cell>
          <cell r="C58">
            <v>120</v>
          </cell>
          <cell r="D58">
            <v>99</v>
          </cell>
          <cell r="E58">
            <v>114.5</v>
          </cell>
          <cell r="F58">
            <v>129.5</v>
          </cell>
          <cell r="G58">
            <v>137</v>
          </cell>
          <cell r="H58">
            <v>119.94999999999999</v>
          </cell>
        </row>
        <row r="59">
          <cell r="B59">
            <v>2012</v>
          </cell>
          <cell r="C59">
            <v>119.25</v>
          </cell>
          <cell r="D59">
            <v>96</v>
          </cell>
          <cell r="E59">
            <v>114.5</v>
          </cell>
          <cell r="F59">
            <v>129.5</v>
          </cell>
          <cell r="G59">
            <v>137</v>
          </cell>
          <cell r="H59">
            <v>118.9</v>
          </cell>
        </row>
        <row r="60">
          <cell r="B60">
            <v>2013</v>
          </cell>
          <cell r="C60">
            <v>118.75</v>
          </cell>
          <cell r="D60">
            <v>96</v>
          </cell>
          <cell r="E60">
            <v>114.5</v>
          </cell>
          <cell r="F60">
            <v>130.5</v>
          </cell>
          <cell r="G60">
            <v>134</v>
          </cell>
          <cell r="H60">
            <v>118.05000000000001</v>
          </cell>
        </row>
        <row r="61">
          <cell r="B61">
            <v>2014</v>
          </cell>
          <cell r="C61">
            <v>119.375</v>
          </cell>
          <cell r="D61">
            <v>96</v>
          </cell>
          <cell r="E61">
            <v>114.5</v>
          </cell>
          <cell r="F61">
            <v>132</v>
          </cell>
          <cell r="G61">
            <v>135</v>
          </cell>
          <cell r="H61">
            <v>118.7</v>
          </cell>
        </row>
        <row r="62">
          <cell r="B62">
            <v>2015</v>
          </cell>
          <cell r="C62">
            <v>121</v>
          </cell>
          <cell r="D62">
            <v>98</v>
          </cell>
          <cell r="E62">
            <v>114.5</v>
          </cell>
          <cell r="F62">
            <v>135</v>
          </cell>
          <cell r="G62">
            <v>136.5</v>
          </cell>
          <cell r="H62">
            <v>120.52500000000001</v>
          </cell>
        </row>
        <row r="63">
          <cell r="B63">
            <v>2016</v>
          </cell>
          <cell r="C63">
            <v>121.625</v>
          </cell>
          <cell r="D63">
            <v>98.5</v>
          </cell>
          <cell r="E63">
            <v>114.5</v>
          </cell>
          <cell r="F63">
            <v>137</v>
          </cell>
          <cell r="G63">
            <v>136.5</v>
          </cell>
          <cell r="H63">
            <v>121.1</v>
          </cell>
        </row>
        <row r="64">
          <cell r="B64">
            <v>2017</v>
          </cell>
          <cell r="C64">
            <v>121.125</v>
          </cell>
          <cell r="D64">
            <v>95.5</v>
          </cell>
          <cell r="E64">
            <v>113.5</v>
          </cell>
          <cell r="F64">
            <v>139</v>
          </cell>
          <cell r="G64">
            <v>136.5</v>
          </cell>
          <cell r="H64">
            <v>120.35</v>
          </cell>
        </row>
        <row r="65">
          <cell r="B65">
            <v>2018</v>
          </cell>
          <cell r="C65">
            <v>122.25</v>
          </cell>
          <cell r="D65">
            <v>100</v>
          </cell>
          <cell r="E65">
            <v>113.5</v>
          </cell>
          <cell r="F65">
            <v>139</v>
          </cell>
          <cell r="G65">
            <v>136.5</v>
          </cell>
          <cell r="H65">
            <v>121.92500000000001</v>
          </cell>
        </row>
        <row r="66">
          <cell r="B66">
            <v>2019</v>
          </cell>
          <cell r="C66">
            <v>121</v>
          </cell>
          <cell r="D66">
            <v>99</v>
          </cell>
          <cell r="E66">
            <v>113.5</v>
          </cell>
          <cell r="F66">
            <v>139</v>
          </cell>
          <cell r="G66">
            <v>132.5</v>
          </cell>
          <cell r="H66">
            <v>120.175</v>
          </cell>
        </row>
        <row r="67">
          <cell r="B67">
            <v>2020</v>
          </cell>
          <cell r="C67">
            <v>124.25</v>
          </cell>
          <cell r="D67">
            <v>103</v>
          </cell>
          <cell r="E67">
            <v>113.5</v>
          </cell>
          <cell r="F67">
            <v>141</v>
          </cell>
          <cell r="G67">
            <v>139.5</v>
          </cell>
          <cell r="H67">
            <v>124.42499999999998</v>
          </cell>
        </row>
      </sheetData>
      <sheetData sheetId="1"/>
      <sheetData sheetId="2" refreshError="1"/>
      <sheetData sheetId="3">
        <row r="14">
          <cell r="T14" t="str">
            <v>Integration</v>
          </cell>
          <cell r="U14" t="str">
            <v>Overall</v>
          </cell>
        </row>
        <row r="15">
          <cell r="S15">
            <v>1968</v>
          </cell>
          <cell r="T15">
            <v>33.55263157894737</v>
          </cell>
          <cell r="U15">
            <v>34.210526315789465</v>
          </cell>
        </row>
        <row r="16">
          <cell r="S16">
            <v>1969</v>
          </cell>
          <cell r="T16">
            <v>48.03921568627451</v>
          </cell>
          <cell r="U16">
            <v>48.039215686274503</v>
          </cell>
        </row>
        <row r="17">
          <cell r="S17">
            <v>1970</v>
          </cell>
          <cell r="T17">
            <v>37.5</v>
          </cell>
          <cell r="U17">
            <v>37.5</v>
          </cell>
        </row>
        <row r="18">
          <cell r="S18">
            <v>1971</v>
          </cell>
          <cell r="T18">
            <v>15</v>
          </cell>
          <cell r="U18">
            <v>16</v>
          </cell>
        </row>
        <row r="19">
          <cell r="S19">
            <v>1972</v>
          </cell>
          <cell r="T19">
            <v>17.567567567567568</v>
          </cell>
          <cell r="U19">
            <v>17.567567567567565</v>
          </cell>
        </row>
        <row r="20">
          <cell r="S20">
            <v>1973</v>
          </cell>
          <cell r="T20">
            <v>21.428571428571427</v>
          </cell>
          <cell r="U20">
            <v>21.428571428571431</v>
          </cell>
        </row>
        <row r="21">
          <cell r="S21">
            <v>1974</v>
          </cell>
          <cell r="T21">
            <v>25.954198473282442</v>
          </cell>
          <cell r="U21">
            <v>25.954198473282446</v>
          </cell>
        </row>
        <row r="22">
          <cell r="S22">
            <v>1975</v>
          </cell>
          <cell r="T22">
            <v>20.408163265306122</v>
          </cell>
          <cell r="U22">
            <v>20.408163265306129</v>
          </cell>
        </row>
        <row r="23">
          <cell r="S23">
            <v>1976</v>
          </cell>
          <cell r="T23">
            <v>21.212121212121211</v>
          </cell>
          <cell r="U23">
            <v>21.212121212121218</v>
          </cell>
        </row>
        <row r="24">
          <cell r="S24">
            <v>1977</v>
          </cell>
          <cell r="T24">
            <v>17.525773195876287</v>
          </cell>
          <cell r="U24">
            <v>18.55670103092784</v>
          </cell>
        </row>
        <row r="25">
          <cell r="S25">
            <v>1978</v>
          </cell>
          <cell r="T25">
            <v>34.848484848484851</v>
          </cell>
          <cell r="U25">
            <v>39.393939393939391</v>
          </cell>
        </row>
        <row r="26">
          <cell r="S26">
            <v>1979</v>
          </cell>
          <cell r="T26">
            <v>25.471698113207548</v>
          </cell>
          <cell r="U26">
            <v>35.84905660377359</v>
          </cell>
        </row>
        <row r="27">
          <cell r="S27">
            <v>1980</v>
          </cell>
          <cell r="T27">
            <v>45.238095238095241</v>
          </cell>
          <cell r="U27">
            <v>45.238095238095234</v>
          </cell>
        </row>
        <row r="28">
          <cell r="S28">
            <v>1981</v>
          </cell>
          <cell r="T28">
            <v>26.422764227642276</v>
          </cell>
          <cell r="U28">
            <v>31.707317073170728</v>
          </cell>
        </row>
        <row r="29">
          <cell r="S29">
            <v>1982</v>
          </cell>
          <cell r="T29">
            <v>25.373134328358208</v>
          </cell>
          <cell r="U29">
            <v>25.373134328358205</v>
          </cell>
        </row>
        <row r="30">
          <cell r="S30">
            <v>1983</v>
          </cell>
          <cell r="T30">
            <v>28.000000000000004</v>
          </cell>
          <cell r="U30">
            <v>30</v>
          </cell>
        </row>
        <row r="31">
          <cell r="S31">
            <v>1984</v>
          </cell>
          <cell r="T31">
            <v>19.791666666666664</v>
          </cell>
          <cell r="U31">
            <v>27.604166666666657</v>
          </cell>
        </row>
        <row r="32">
          <cell r="S32">
            <v>1985</v>
          </cell>
          <cell r="T32">
            <v>23.880597014925371</v>
          </cell>
          <cell r="U32">
            <v>34.328358208955223</v>
          </cell>
        </row>
        <row r="33">
          <cell r="S33">
            <v>1986</v>
          </cell>
          <cell r="T33">
            <v>19.649122807017545</v>
          </cell>
          <cell r="U33">
            <v>25.964912280701753</v>
          </cell>
        </row>
        <row r="34">
          <cell r="S34">
            <v>1987</v>
          </cell>
          <cell r="T34">
            <v>22.891566265060241</v>
          </cell>
          <cell r="U34">
            <v>29.518072289156621</v>
          </cell>
        </row>
        <row r="35">
          <cell r="S35">
            <v>1988</v>
          </cell>
          <cell r="T35">
            <v>29.423202666046262</v>
          </cell>
          <cell r="U35">
            <v>32.49681788162556</v>
          </cell>
        </row>
        <row r="36">
          <cell r="S36">
            <v>1989</v>
          </cell>
          <cell r="T36">
            <v>26.315789473684209</v>
          </cell>
          <cell r="U36">
            <v>26.31578947368422</v>
          </cell>
        </row>
        <row r="37">
          <cell r="S37">
            <v>1990</v>
          </cell>
          <cell r="T37">
            <v>19.558823529411764</v>
          </cell>
          <cell r="U37">
            <v>22.058823529411768</v>
          </cell>
        </row>
        <row r="38">
          <cell r="S38">
            <v>1991</v>
          </cell>
          <cell r="T38">
            <v>38.983050847457626</v>
          </cell>
          <cell r="U38">
            <v>40.112994350282484</v>
          </cell>
        </row>
        <row r="39">
          <cell r="S39">
            <v>1992</v>
          </cell>
          <cell r="T39">
            <v>32.5</v>
          </cell>
          <cell r="U39">
            <v>32.5</v>
          </cell>
        </row>
        <row r="40">
          <cell r="S40">
            <v>1993</v>
          </cell>
          <cell r="T40">
            <v>11.255411255411255</v>
          </cell>
          <cell r="U40">
            <v>11.255411255411246</v>
          </cell>
        </row>
        <row r="41">
          <cell r="S41">
            <v>1994</v>
          </cell>
          <cell r="T41">
            <v>11.596958174904943</v>
          </cell>
          <cell r="U41">
            <v>11.787072243346003</v>
          </cell>
        </row>
        <row r="42">
          <cell r="S42">
            <v>1995</v>
          </cell>
          <cell r="T42">
            <v>22.043010752688172</v>
          </cell>
          <cell r="U42">
            <v>22.043010752688176</v>
          </cell>
        </row>
        <row r="43">
          <cell r="S43">
            <v>1996</v>
          </cell>
          <cell r="T43">
            <v>8.1923866963856469</v>
          </cell>
          <cell r="U43">
            <v>8.1923866963856469</v>
          </cell>
        </row>
        <row r="44">
          <cell r="S44">
            <v>1997</v>
          </cell>
          <cell r="T44">
            <v>4.5977011494252871</v>
          </cell>
          <cell r="U44">
            <v>4.5977011494252906</v>
          </cell>
        </row>
        <row r="45">
          <cell r="S45">
            <v>1998</v>
          </cell>
          <cell r="T45">
            <v>2.6104417670682731</v>
          </cell>
          <cell r="U45">
            <v>2.8112449799196781</v>
          </cell>
        </row>
        <row r="46">
          <cell r="S46">
            <v>1999</v>
          </cell>
          <cell r="T46">
            <v>9.6989966555183944</v>
          </cell>
          <cell r="U46">
            <v>9.6989966555183997</v>
          </cell>
        </row>
        <row r="47">
          <cell r="S47">
            <v>2000</v>
          </cell>
          <cell r="T47">
            <v>23.689320388349515</v>
          </cell>
          <cell r="U47">
            <v>23.689320388349515</v>
          </cell>
        </row>
        <row r="48">
          <cell r="S48">
            <v>2001</v>
          </cell>
          <cell r="T48">
            <v>26.190476190476193</v>
          </cell>
          <cell r="U48">
            <v>26.890756302521012</v>
          </cell>
        </row>
        <row r="49">
          <cell r="S49">
            <v>2002</v>
          </cell>
          <cell r="T49">
            <v>29.521276595744684</v>
          </cell>
          <cell r="U49">
            <v>30.319148936170208</v>
          </cell>
        </row>
        <row r="50">
          <cell r="S50">
            <v>2003</v>
          </cell>
          <cell r="T50">
            <v>20.62841530054645</v>
          </cell>
          <cell r="U50">
            <v>22.267759562841533</v>
          </cell>
        </row>
        <row r="51">
          <cell r="S51">
            <v>2004</v>
          </cell>
          <cell r="T51">
            <v>13.669064748201439</v>
          </cell>
          <cell r="U51">
            <v>14.148681055155876</v>
          </cell>
        </row>
        <row r="52">
          <cell r="S52">
            <v>2005</v>
          </cell>
          <cell r="T52">
            <v>13.03763440860215</v>
          </cell>
          <cell r="U52">
            <v>15.591397849462368</v>
          </cell>
        </row>
        <row r="53">
          <cell r="S53">
            <v>2006</v>
          </cell>
          <cell r="T53">
            <v>21.875</v>
          </cell>
          <cell r="U53">
            <v>23.295454545454547</v>
          </cell>
        </row>
        <row r="54">
          <cell r="S54">
            <v>2007</v>
          </cell>
          <cell r="T54">
            <v>20.366795366795369</v>
          </cell>
          <cell r="U54">
            <v>23.359073359073363</v>
          </cell>
        </row>
        <row r="55">
          <cell r="S55">
            <v>2008</v>
          </cell>
          <cell r="T55">
            <v>26.804123711340207</v>
          </cell>
          <cell r="U55">
            <v>28.522336769759448</v>
          </cell>
        </row>
        <row r="56">
          <cell r="S56">
            <v>2009</v>
          </cell>
          <cell r="T56">
            <v>19.070904645476773</v>
          </cell>
          <cell r="U56">
            <v>20.537897310513443</v>
          </cell>
        </row>
        <row r="57">
          <cell r="S57">
            <v>2010</v>
          </cell>
          <cell r="T57">
            <v>39.510489510489514</v>
          </cell>
          <cell r="U57">
            <v>44.405594405594407</v>
          </cell>
        </row>
        <row r="58">
          <cell r="S58">
            <v>2011</v>
          </cell>
          <cell r="T58">
            <v>19.597989949748744</v>
          </cell>
          <cell r="U58">
            <v>21.105527638190964</v>
          </cell>
        </row>
        <row r="59">
          <cell r="S59">
            <v>2012</v>
          </cell>
          <cell r="T59">
            <v>28.793774319066145</v>
          </cell>
          <cell r="U59">
            <v>31.517509727626461</v>
          </cell>
        </row>
        <row r="60">
          <cell r="S60">
            <v>2013</v>
          </cell>
          <cell r="T60">
            <v>39.34707903780069</v>
          </cell>
          <cell r="U60">
            <v>50.515463917525771</v>
          </cell>
        </row>
        <row r="61">
          <cell r="S61">
            <v>2014</v>
          </cell>
          <cell r="T61">
            <v>50.140845070422536</v>
          </cell>
          <cell r="U61">
            <v>57.464788732394368</v>
          </cell>
        </row>
        <row r="62">
          <cell r="S62">
            <v>2015</v>
          </cell>
          <cell r="T62">
            <v>23.544520547945204</v>
          </cell>
          <cell r="U62">
            <v>24.828767123287676</v>
          </cell>
        </row>
        <row r="63">
          <cell r="S63">
            <v>2016</v>
          </cell>
          <cell r="T63">
            <v>16.299559471365637</v>
          </cell>
          <cell r="U63">
            <v>17.40088105726872</v>
          </cell>
        </row>
        <row r="64">
          <cell r="S64">
            <v>2017</v>
          </cell>
          <cell r="T64">
            <v>27.329192546583851</v>
          </cell>
          <cell r="U64">
            <v>27.536231884057969</v>
          </cell>
        </row>
      </sheetData>
      <sheetData sheetId="4" refreshError="1"/>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8" Type="http://schemas.openxmlformats.org/officeDocument/2006/relationships/hyperlink" Target="https://www.theedgemarkets.com/article/rehiring-programme-illegals-end-june-30" TargetMode="External"/><Relationship Id="rId13" Type="http://schemas.openxmlformats.org/officeDocument/2006/relationships/hyperlink" Target="mailto:Malysians@work%20initiative%20to%20subsidise%20local%20hiring%20instead%20of%20foreigners" TargetMode="External"/><Relationship Id="rId18" Type="http://schemas.openxmlformats.org/officeDocument/2006/relationships/hyperlink" Target="http://www.moha.gov.my/index.php/en/bahagian-pa-dasar-dasar-semasa" TargetMode="External"/><Relationship Id="rId3" Type="http://schemas.openxmlformats.org/officeDocument/2006/relationships/hyperlink" Target="https://www.rsis.edu.sg/rsis-publication/rsis/537-desecuritising-the-illegal/" TargetMode="External"/><Relationship Id="rId7" Type="http://schemas.openxmlformats.org/officeDocument/2006/relationships/hyperlink" Target="https://www.straitstimes.com/asia/se-asia/malaysia-lifts-freeze-on-hiring-of-foreign-workers-for-four-sectors" TargetMode="External"/><Relationship Id="rId12" Type="http://schemas.openxmlformats.org/officeDocument/2006/relationships/hyperlink" Target="https://www.nst.com.my/news/nation/2017/04/229245/two-online-systems-introduced-ease-foreign-workers-recruitment" TargetMode="External"/><Relationship Id="rId17" Type="http://schemas.openxmlformats.org/officeDocument/2006/relationships/hyperlink" Target="https://www.hrw.org/reports/2004/indonesia0704/7.htm" TargetMode="External"/><Relationship Id="rId2" Type="http://schemas.openxmlformats.org/officeDocument/2006/relationships/hyperlink" Target="https://www.imi.gov.my/index.php/en/history-of-department-of-immigration.html;%20World%20Bank%20(1995)" TargetMode="External"/><Relationship Id="rId16" Type="http://schemas.openxmlformats.org/officeDocument/2006/relationships/hyperlink" Target="https://www.un.org/press/en/1996/19960625.ref1147.html" TargetMode="External"/><Relationship Id="rId1" Type="http://schemas.openxmlformats.org/officeDocument/2006/relationships/hyperlink" Target="https://www.jpn.gov.my/en/history/" TargetMode="External"/><Relationship Id="rId6" Type="http://schemas.openxmlformats.org/officeDocument/2006/relationships/hyperlink" Target="https://www.thestar.com.my/news/nation/2011/08/27/bosses-say-no-to-higher-levy-for-foreign-workers" TargetMode="External"/><Relationship Id="rId11" Type="http://schemas.openxmlformats.org/officeDocument/2006/relationships/hyperlink" Target="https://dnh.com.my/amendments-to-the-private-employment-agencies-act/" TargetMode="External"/><Relationship Id="rId5" Type="http://schemas.openxmlformats.org/officeDocument/2006/relationships/hyperlink" Target="http://www.ytlcommunity.com/common/printerfriendly.asp?section=1&amp;fileid=25352" TargetMode="External"/><Relationship Id="rId15" Type="http://schemas.openxmlformats.org/officeDocument/2006/relationships/hyperlink" Target="http://www.mef.org.my/news/pr_article.aspx?@ID=24" TargetMode="External"/><Relationship Id="rId10" Type="http://schemas.openxmlformats.org/officeDocument/2006/relationships/hyperlink" Target="https://www.thestar.com.my/news/nation/2016/03/18/foreign-worker-levies-penisular-malaysia/" TargetMode="External"/><Relationship Id="rId19" Type="http://schemas.openxmlformats.org/officeDocument/2006/relationships/hyperlink" Target="https://www.isis.org.my/wp-content/uploads/2019/10/POLICY-BRIEF_REFUGEE1.pdf" TargetMode="External"/><Relationship Id="rId4" Type="http://schemas.openxmlformats.org/officeDocument/2006/relationships/hyperlink" Target="https://www.hrw.org/reports/2004/indonesia0704/7.htm" TargetMode="External"/><Relationship Id="rId9" Type="http://schemas.openxmlformats.org/officeDocument/2006/relationships/hyperlink" Target="https://www.isis.org.my/wp-content/uploads/2019/10/POLICY-BRIEF_REFUGEE1.pdf" TargetMode="External"/><Relationship Id="rId14" Type="http://schemas.openxmlformats.org/officeDocument/2006/relationships/hyperlink" Target="https://www.theedgemarkets.com/article/malaysiawork-programme-start-2q20-says-guan-eng"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bibliotheca.limkitsiang.com/1968/10/" TargetMode="External"/></Relationships>
</file>

<file path=xl/worksheets/_rels/sheet9.xml.rels><?xml version="1.0" encoding="UTF-8" standalone="yes"?>
<Relationships xmlns="http://schemas.openxmlformats.org/package/2006/relationships"><Relationship Id="rId117" Type="http://schemas.openxmlformats.org/officeDocument/2006/relationships/hyperlink" Target="https://bibliotheca.limkitsiang.com/1973/09/29/513/" TargetMode="External"/><Relationship Id="rId21" Type="http://schemas.openxmlformats.org/officeDocument/2006/relationships/hyperlink" Target="https://bibliotheca.limkitsiang.com/1968/09/25/a-historic-choice-before-the-voters-of-segamat-utara/" TargetMode="External"/><Relationship Id="rId324" Type="http://schemas.openxmlformats.org/officeDocument/2006/relationships/hyperlink" Target="https://bibliotheca.limkitsiang.com/1987/03/28/call-for-a-commission-of-good-and-ethical-government-to-integrity-and-morality-in-public-life/" TargetMode="External"/><Relationship Id="rId170" Type="http://schemas.openxmlformats.org/officeDocument/2006/relationships/hyperlink" Target="https://bibliotheca.limkitsiang.com/1978/08/20/call-on-mca-to-respect-the-views-of-the-malaysian-chinese-as-expressed-in-the-recent-elections-and-to-come-out-openly-in-support-of-merdeka-university-project/" TargetMode="External"/><Relationship Id="rId268" Type="http://schemas.openxmlformats.org/officeDocument/2006/relationships/hyperlink" Target="https://bibliotheca.limkitsiang.com/1984/10/21/call-on-malaysian-indians-to-stand-up-against-chauvinists-and-racialists-who-want-to-aggravate-racial-polarization-in-the-deepavali-spirit-of-%e2%80%98good-triumphing-over-evil%e2%80%99/" TargetMode="External"/><Relationship Id="rId475" Type="http://schemas.openxmlformats.org/officeDocument/2006/relationships/hyperlink" Target="https://www.limkitsiang.com/archive/1999/Nov99/sg2113.htm" TargetMode="External"/><Relationship Id="rId32" Type="http://schemas.openxmlformats.org/officeDocument/2006/relationships/hyperlink" Target="https://bibliotheca.limkitsiang.com/1968/11/26/what-are-the-causes-of-growing-national-division-among-malaysians/" TargetMode="External"/><Relationship Id="rId74" Type="http://schemas.openxmlformats.org/officeDocument/2006/relationships/hyperlink" Target="https://bibliotheca.limkitsiang.com/1970/11/03/we-have-not-become-a-nation-of-malaysians/" TargetMode="External"/><Relationship Id="rId128" Type="http://schemas.openxmlformats.org/officeDocument/2006/relationships/hyperlink" Target="https://bibliotheca.limkitsiang.com/1974/03/11/tun-razak%e2%80%99s-speech-at-the-gerakan-delegates%e2%80%99-conference/" TargetMode="External"/><Relationship Id="rId335" Type="http://schemas.openxmlformats.org/officeDocument/2006/relationships/hyperlink" Target="https://bibliotheca.limkitsiang.com/1987/08/18/najib-should-not-put-the-blame-on-others-when-the-umno-youth-and-some-umno-leaders-have-primarily-been-responsible-for-the-recent-spate-of-incidents-hurting-the-sensitivities-and-self-respect-of-the-o/" TargetMode="External"/><Relationship Id="rId377" Type="http://schemas.openxmlformats.org/officeDocument/2006/relationships/hyperlink" Target="https://bibliotheca.limkitsiang.com/1990/10/30/1990-general-elections-results-could-have-been-very-different-if-not-for-the-most-irresponsible-communal-and-religious-distortion-and-incitement-by-the-umno-of-pbs-joining-the-gagasan-rakyat-in-the-l/" TargetMode="External"/><Relationship Id="rId500" Type="http://schemas.openxmlformats.org/officeDocument/2006/relationships/hyperlink" Target="https://www.limkitsiang.com/archive/2000/sept00/lks0504.htm" TargetMode="External"/><Relationship Id="rId5" Type="http://schemas.openxmlformats.org/officeDocument/2006/relationships/hyperlink" Target="https://bibliotheca.limkitsiang.com/1968/04/" TargetMode="External"/><Relationship Id="rId181" Type="http://schemas.openxmlformats.org/officeDocument/2006/relationships/hyperlink" Target="https://bibliotheca.limkitsiang.com/1979/07/11/dap-calls-on-prime-minister-datuk-hussein-onn-to-appoint-former-premier-tunku-abdul-rahman-as-malaysia%e2%80%99s-first-high-commissioner-for-refugees/" TargetMode="External"/><Relationship Id="rId237" Type="http://schemas.openxmlformats.org/officeDocument/2006/relationships/hyperlink" Target="https://bibliotheca.limkitsiang.com/1982/11/21/call-on-mca-gerakan-supp-and-berjaya-ministers-deputy-ministers-parliamentary-secretaries-and-mps-who-are-prepared-to-support-a-parliamentary-motion-to-affirm-that-the-lion-dance-is-part-of-malays/" TargetMode="External"/><Relationship Id="rId402" Type="http://schemas.openxmlformats.org/officeDocument/2006/relationships/hyperlink" Target="https://bibliotheca.limkitsiang.com/1992/01/19/if-dap-had-not-been-around-for-the-past-25-years-lim-geok-chan-would-have-been-very-right-to-ask-%e2%80%9cwhat-is-there-left-for-the-chinese-to-be-sold-out%e2%80%9d/" TargetMode="External"/><Relationship Id="rId279" Type="http://schemas.openxmlformats.org/officeDocument/2006/relationships/hyperlink" Target="https://bibliotheca.limkitsiang.com/1985/07/18/dap-to-challenge-in-court-the-legality-of-the-government%e2%80%99s-interpretation-of-the-dangerous-drug-special-preventive-measures-act-1985-that-the-minister-had-no-authority-to-overrule-advisory-b/" TargetMode="External"/><Relationship Id="rId444" Type="http://schemas.openxmlformats.org/officeDocument/2006/relationships/hyperlink" Target="https://bibliotheca.limkitsiang.com/1995/10/29/call-on-education-minister-to-learn-more-from-the-divisive-history-of-the-1961-education-act-and-ensure-that-the-new-1995-education-bill-is-accepted-by-all-races-and-language-groups-in-the-country-as/" TargetMode="External"/><Relationship Id="rId486" Type="http://schemas.openxmlformats.org/officeDocument/2006/relationships/hyperlink" Target="https://www.limkitsiang.com/archive/2000/Mar00/lks0270.htm" TargetMode="External"/><Relationship Id="rId43" Type="http://schemas.openxmlformats.org/officeDocument/2006/relationships/hyperlink" Target="https://bibliotheca.limkitsiang.com/1968/12/01/tamil-schools/" TargetMode="External"/><Relationship Id="rId139" Type="http://schemas.openxmlformats.org/officeDocument/2006/relationships/hyperlink" Target="https://bibliotheca.limkitsiang.com/1974/04/20/call-for-the-establishment-of-more-universities-in-malaysia-to-give-higher-education-opportunities-to-non-malay-students/" TargetMode="External"/><Relationship Id="rId290" Type="http://schemas.openxmlformats.org/officeDocument/2006/relationships/hyperlink" Target="https://bibliotheca.limkitsiang.com/1985/11/29/ten-dap-mps-send-protest-cable-to-prime-minister-at-use-of-his-book-%e2%80%9cthe-malay-dilemma%e2%80%99-for-the-stpm-general-paper-seeking-his-assurance-that-there-would-be-no-recurrence-in-future/" TargetMode="External"/><Relationship Id="rId304" Type="http://schemas.openxmlformats.org/officeDocument/2006/relationships/hyperlink" Target="https://bibliotheca.limkitsiang.com/1986/04/27/call-on-elections-commission-to-summon-an-all-party-meeting-to-seek-views-before-amending-the-elections-regulations-relating-to-campaign-period-and-the-deposits-for-parliamentary-and-state-assembly-ca/" TargetMode="External"/><Relationship Id="rId346" Type="http://schemas.openxmlformats.org/officeDocument/2006/relationships/hyperlink" Target="https://bibliotheca.limkitsiang.com/1987/10/21/call-on-umno-to-head-the-igp%e2%80%99s-advice-and-cancel-the-umno-rally-on-nov-1-so-as-not-to-inflame-racial-feelings/" TargetMode="External"/><Relationship Id="rId388" Type="http://schemas.openxmlformats.org/officeDocument/2006/relationships/hyperlink" Target="https://bibliotheca.limkitsiang.com/1991/05/08/dap-calls-on-the-prime-minister-to-end-the-frequent-%e2%80%98disputes-over-corpses%e2%80%99-which-can-only-undermine-national-unity-and-destroy-the-family-unit-as-the-most-important-basis-of-malaysian/" TargetMode="External"/><Relationship Id="rId511" Type="http://schemas.openxmlformats.org/officeDocument/2006/relationships/hyperlink" Target="https://www.limkitsiang.com/archive/2001/march01/lks0767.htm" TargetMode="External"/><Relationship Id="rId85" Type="http://schemas.openxmlformats.org/officeDocument/2006/relationships/hyperlink" Target="https://bibliotheca.limkitsiang.com/1971/11/06/barbed-wires-in-the-people%e2%80%99s-hearts-and-minds/" TargetMode="External"/><Relationship Id="rId150" Type="http://schemas.openxmlformats.org/officeDocument/2006/relationships/hyperlink" Target="https://bibliotheca.limkitsiang.com/1976/07/12/dap-opposes-amendment-to-article-5-of-federal-constitution-as-a-serious-erosion-of-fundamental-liberties-of-malaysians/" TargetMode="External"/><Relationship Id="rId192" Type="http://schemas.openxmlformats.org/officeDocument/2006/relationships/hyperlink" Target="https://bibliotheca.limkitsiang.com/1980/07/27/dap-mps-and-state-assemblymen-will-meet-at-cameron-highlands-on-august-8-9-and-10-to-adopt-a-cameron-highlands-declaration-laying-down-the-national-challenges-of-the-1980s-and-the-party%e2%80%99s-res/" TargetMode="External"/><Relationship Id="rId206" Type="http://schemas.openxmlformats.org/officeDocument/2006/relationships/hyperlink" Target="https://bibliotheca.limkitsiang.com/1981/02/22/dap-to-contest-about-8-seats-in-the-sabah-state-general-election/" TargetMode="External"/><Relationship Id="rId413" Type="http://schemas.openxmlformats.org/officeDocument/2006/relationships/hyperlink" Target="https://bibliotheca.limkitsiang.com/1993/06/15/speaker%e2%80%99s-suggestion-that-constitutional-amendments-should-require-only-a-simple-majority-will-be-a-political-disaster-of-the-first-order-if-implemented/" TargetMode="External"/><Relationship Id="rId248" Type="http://schemas.openxmlformats.org/officeDocument/2006/relationships/hyperlink" Target="https://bibliotheca.limkitsiang.com/1983/07/30/dap-deplores-the-off-handed-rejection-of-the-national-culture-memorandum-of-the-15-chinese-national-organizations-of-march-by-the-minister-of-youth-culture-and-sports-even-without-consideration-by-th/" TargetMode="External"/><Relationship Id="rId455" Type="http://schemas.openxmlformats.org/officeDocument/2006/relationships/hyperlink" Target="https://www.limkitsiang.com/archive/1997/Dec97/sg792.htm" TargetMode="External"/><Relationship Id="rId497" Type="http://schemas.openxmlformats.org/officeDocument/2006/relationships/hyperlink" Target="https://www.limkitsiang.com/archive/2000/aug00/lks0479.htm" TargetMode="External"/><Relationship Id="rId12" Type="http://schemas.openxmlformats.org/officeDocument/2006/relationships/hyperlink" Target="https://bibliotheca.limkitsiang.com/1968/07/22/senu-dims-hope-for-clemency-plea-for-all-johore-youths/" TargetMode="External"/><Relationship Id="rId108" Type="http://schemas.openxmlformats.org/officeDocument/2006/relationships/hyperlink" Target="https://bibliotheca.limkitsiang.com/1972/12/09/call-on-the-government-to-set-up-a-special-government-department-to-give-new-economic-opportunities-to-the-over-100000-retrenched-estate-labourers-in-malaysia/" TargetMode="External"/><Relationship Id="rId315" Type="http://schemas.openxmlformats.org/officeDocument/2006/relationships/hyperlink" Target="https://bibliotheca.limkitsiang.com/1986/06/17/challenge-to-umno-youth-leader-anwar-ibrahim-to-a-public-debate-on-umbc-scandal-epf-scandal-1-billion-mysterious-tin-buying-scandal-and-others-to-prove-that-they-are-baseless-allegations/" TargetMode="External"/><Relationship Id="rId357" Type="http://schemas.openxmlformats.org/officeDocument/2006/relationships/hyperlink" Target="https://bibliotheca.limkitsiang.com/1990/02/27/all-malaysians-should-respond-as-one-and-rally-to-the-yang-di-pertuan-agongs-call-for-the-defence-of-parliamentary-democracy-in-malaysia/" TargetMode="External"/><Relationship Id="rId522" Type="http://schemas.openxmlformats.org/officeDocument/2006/relationships/hyperlink" Target="https://bibliotheca.limkitsiang.com/1969/04/21/i-will-not-withdraw-a-single-word-that-i-have-said/" TargetMode="External"/><Relationship Id="rId54" Type="http://schemas.openxmlformats.org/officeDocument/2006/relationships/hyperlink" Target="https://bibliotheca.limkitsiang.com/1969/03/13/lee-san-choon-and-merdeka-university/" TargetMode="External"/><Relationship Id="rId96" Type="http://schemas.openxmlformats.org/officeDocument/2006/relationships/hyperlink" Target="https://bibliotheca.limkitsiang.com/1972/03/26/democratisation-of-malaysian-national-life/" TargetMode="External"/><Relationship Id="rId161" Type="http://schemas.openxmlformats.org/officeDocument/2006/relationships/hyperlink" Target="https://bibliotheca.limkitsiang.com/1977/10/11/call-on-malaysian-government-to-immediately-grant-provisional-registration-to-some-50-malaysian-graduates-from-medical-colleges-in-india-and-taiwan-so-that-they-can-work-as-housemen-in-malaysian-hospi/" TargetMode="External"/><Relationship Id="rId217" Type="http://schemas.openxmlformats.org/officeDocument/2006/relationships/hyperlink" Target="https://bibliotheca.limkitsiang.com/1981/07/04/call-on-people%e2%80%99s-republic-of-china-to-publicly-withdraw-its-support-to-the-armed-struggle-of-the-communist-party-of-malaya/" TargetMode="External"/><Relationship Id="rId399" Type="http://schemas.openxmlformats.org/officeDocument/2006/relationships/hyperlink" Target="https://bibliotheca.limkitsiang.com/1992/01/31/why-had-the-kelantan-chinese-organisation-leaders-like-chua-chee-seng-and-tan-chee-joo-kept-silent-for-the-past-few-months-over-nation-wide-allegations-that-that-the-chinese-cannot-eat-or-sell-pork-d/" TargetMode="External"/><Relationship Id="rId259" Type="http://schemas.openxmlformats.org/officeDocument/2006/relationships/hyperlink" Target="https://bibliotheca.limkitsiang.com/1984/07/14/dap-calls-for-a-policy-of-at-least-one-university-in-the-each-state-to-solve-the-triple-problem-of-higher-education-demand-of-malaysians-the-5-8-billion-balance-of-payments-deficit-and-racial-polari/" TargetMode="External"/><Relationship Id="rId424" Type="http://schemas.openxmlformats.org/officeDocument/2006/relationships/hyperlink" Target="https://bibliotheca.limkitsiang.com/1994/03/06/dap-wants-%e2%80%98major-liberalisation%e2%80%99-which-will-recognise-merit-as-the-basis-for-appointment-and-promotion-for-government-and-quasi-government-positions/" TargetMode="External"/><Relationship Id="rId466" Type="http://schemas.openxmlformats.org/officeDocument/2006/relationships/hyperlink" Target="https://www.limkitsiang.com/archive/1999/jan99/sg1447.htm" TargetMode="External"/><Relationship Id="rId23" Type="http://schemas.openxmlformats.org/officeDocument/2006/relationships/hyperlink" Target="https://bibliotheca.limkitsiang.com/1968/09/11/razak%e2%80%99s-%e2%80%9cnew-breed-of-malaysians%e2%80%9d/" TargetMode="External"/><Relationship Id="rId119" Type="http://schemas.openxmlformats.org/officeDocument/2006/relationships/hyperlink" Target="https://bibliotheca.limkitsiang.com/1973/11/24/questions-for-oral-and-written-answers-during-the-coming-dewan-rakyat-session/" TargetMode="External"/><Relationship Id="rId270" Type="http://schemas.openxmlformats.org/officeDocument/2006/relationships/hyperlink" Target="https://bibliotheca.limkitsiang.com/1984/11/27/tunku%e2%80%99s-reaction-to-the-book-%e2%80%98contemporary-issues-on-malaysian-religions%e2%80%99-most-surprising-and-uncharacteristic/" TargetMode="External"/><Relationship Id="rId326" Type="http://schemas.openxmlformats.org/officeDocument/2006/relationships/hyperlink" Target="https://bibliotheca.limkitsiang.com/1987/04/25/i-am-prepared-to-meet-ling-liong-sik-in-public-or-private-to-discuss-problems-of-the-people-in-particular-the-malaysian-chinese/" TargetMode="External"/><Relationship Id="rId65" Type="http://schemas.openxmlformats.org/officeDocument/2006/relationships/hyperlink" Target="https://bibliotheca.limkitsiang.com/1969/05/07/the-meaning-of-a-malaysian-malaysia/" TargetMode="External"/><Relationship Id="rId130" Type="http://schemas.openxmlformats.org/officeDocument/2006/relationships/hyperlink" Target="https://bibliotheca.limkitsiang.com/1974/04/26/amendment-of-1961-education-act-to-remove-from-the-education-minister-the-power-to-convert-chinese-and-tamil-secondary-schools-is-the-only-way-to-secure-preservation-of-these-schools/" TargetMode="External"/><Relationship Id="rId368" Type="http://schemas.openxmlformats.org/officeDocument/2006/relationships/hyperlink" Target="https://bibliotheca.limkitsiang.com/1990/05/08/advice-to-anwar-ibrahim-to-be-conscious-of-his-duties-to-the-young-generation-of-students-as-education-minister-and-not-to-become-more-and-more-racialistic-with-the-approach-of-the-general-elections/" TargetMode="External"/><Relationship Id="rId172" Type="http://schemas.openxmlformats.org/officeDocument/2006/relationships/hyperlink" Target="https://bibliotheca.limkitsiang.com/1978/09/09/dap-calls-for-the-formation-of-a-national-inter-%e2%80%93-religious-council-to-foster-mutual-respect-and-tolerance-for-each-other%e2%80%99s-religion-and-to-create-greater-inter-%e2%80%93-religious-ha/" TargetMode="External"/><Relationship Id="rId228" Type="http://schemas.openxmlformats.org/officeDocument/2006/relationships/hyperlink" Target="https://bibliotheca.limkitsiang.com/1982/01/23/call-on-malaysian-chinese-to-regard-themselves-completely-as-malaysians-whose-loyalty-is-second-to-none-and-who-are-determined-to-assert-and-defend-their-citizenships-rights-in-a-multi-racial-multi-l/" TargetMode="External"/><Relationship Id="rId435" Type="http://schemas.openxmlformats.org/officeDocument/2006/relationships/hyperlink" Target="https://bibliotheca.limkitsiang.com/1994/10/31/a-well-crafted-budget-for-the-general-elections-which-glossed-over-fundamental-problems-of-economic-injustice-unaccountability-abuses-of-power-and-corruption/" TargetMode="External"/><Relationship Id="rId477" Type="http://schemas.openxmlformats.org/officeDocument/2006/relationships/hyperlink" Target="https://www.limkitsiang.com/archive/1999/dec99/lks0055.htm" TargetMode="External"/><Relationship Id="rId281" Type="http://schemas.openxmlformats.org/officeDocument/2006/relationships/hyperlink" Target="https://bibliotheca.limkitsiang.com/1985/06/07/dap-deplore-harris%e2%80%99-statement-on-the-bombings-which-seemed-to-be-finding-justification-for-such-crimes/" TargetMode="External"/><Relationship Id="rId337" Type="http://schemas.openxmlformats.org/officeDocument/2006/relationships/hyperlink" Target="https://bibliotheca.limkitsiang.com/1987/08/09/dap-welcome-umno-youth%e2%80%99s-call-for-deportation-of-all-illegal-immigrants-and-calls-for-declaring-the-whole-nation-a-black-area-for-illegal-immigrants-for-systematic-and-effective-expulsion-of-i/" TargetMode="External"/><Relationship Id="rId502" Type="http://schemas.openxmlformats.org/officeDocument/2006/relationships/hyperlink" Target="https://www.limkitsiang.com/archive/2000/dec00/lks0578.htm" TargetMode="External"/><Relationship Id="rId34" Type="http://schemas.openxmlformats.org/officeDocument/2006/relationships/hyperlink" Target="https://bibliotheca.limkitsiang.com/1968/11/17/general-elections-plans-and-preparations/" TargetMode="External"/><Relationship Id="rId76" Type="http://schemas.openxmlformats.org/officeDocument/2006/relationships/hyperlink" Target="https://bibliotheca.limkitsiang.com/1971/01/10/dato-harun-idris%e2%80%99-suggesting-to-postpone-reconvening-of-parliament-and-state-assemblies/" TargetMode="External"/><Relationship Id="rId141" Type="http://schemas.openxmlformats.org/officeDocument/2006/relationships/hyperlink" Target="https://bibliotheca.limkitsiang.com/1974/08/12/dap-calls-for-the-establishment-of-a-separate-ministry-specially-in-charge-of-chinese-education/" TargetMode="External"/><Relationship Id="rId379" Type="http://schemas.openxmlformats.org/officeDocument/2006/relationships/hyperlink" Target="https://bibliotheca.limkitsiang.com/1991/04/14/dap-calls-on-malaysian-government-to-join-and-play-a-full-role-in-international-humanitarian-operation-to-bring-immediate-relief-to-the-millions-of-kurdish-refugees-from-iraq/" TargetMode="External"/><Relationship Id="rId7" Type="http://schemas.openxmlformats.org/officeDocument/2006/relationships/hyperlink" Target="https://bibliotheca.limkitsiang.com/1968/05/12/merdeka-university/" TargetMode="External"/><Relationship Id="rId183" Type="http://schemas.openxmlformats.org/officeDocument/2006/relationships/hyperlink" Target="https://bibliotheca.limkitsiang.com/1979/08/23/call-on-prime-minister-datuk-hussein-to-multi-racialism-the-heads-of-departments-of-government-so-that-criticisms-of-departmental-inefficiency-and-incompetence-could-not-be-exploited-and-distorted-b/" TargetMode="External"/><Relationship Id="rId239" Type="http://schemas.openxmlformats.org/officeDocument/2006/relationships/hyperlink" Target="https://bibliotheca.limkitsiang.com/1982/11/06/dap-welcomes-amendment-to-the-societies-act-to-abolish-%e2%80%98political-societies%e2%80%99-but-regret-that-other-obnoxious-features-are-being-retained/" TargetMode="External"/><Relationship Id="rId390" Type="http://schemas.openxmlformats.org/officeDocument/2006/relationships/hyperlink" Target="https://bibliotheca.limkitsiang.com/1991/06/10/is-opp-giving-separate-categories-for-ibans-kadazans-and-orang-asli-to-ensure-they-get-their-rightful-share-for-%e2%80%98bumiputra-development/" TargetMode="External"/><Relationship Id="rId404" Type="http://schemas.openxmlformats.org/officeDocument/2006/relationships/hyperlink" Target="https://bibliotheca.limkitsiang.com/1992/02/02/malaysian-chinese-can-look-forward-to-the-challenges-of-the-1990s-with-confidence-and-optimism-if-they-can-stand-firm-by-their-rights-and-the-principles-of-democratic-freedom-equality-and-justice/" TargetMode="External"/><Relationship Id="rId446" Type="http://schemas.openxmlformats.org/officeDocument/2006/relationships/hyperlink" Target="https://www.limkitsiang.com/archive/1997/Jan97/sg210.htm" TargetMode="External"/><Relationship Id="rId250" Type="http://schemas.openxmlformats.org/officeDocument/2006/relationships/hyperlink" Target="https://bibliotheca.limkitsiang.com/1984/01/01/malaysian-chinese-must-have-understand-the-past-and-have-a-vision-of-the-future-if-the-present-is-have-any-meaning-or-purpose/" TargetMode="External"/><Relationship Id="rId292" Type="http://schemas.openxmlformats.org/officeDocument/2006/relationships/hyperlink" Target="https://bibliotheca.limkitsiang.com/1985/11/19/parliament-should-not-be-used-for-the-utterance-of-racialist-and-ultra-statements-which-could-cause-inter-racial-ill-will-and-hostility/" TargetMode="External"/><Relationship Id="rId306" Type="http://schemas.openxmlformats.org/officeDocument/2006/relationships/hyperlink" Target="https://bibliotheca.limkitsiang.com/1986/04/20/dap-announces-official-general-elections-campaign-theme-as-%e2%80%98deny-barisan-nasional-two-thirds-majority%e2%80%99/" TargetMode="External"/><Relationship Id="rId488" Type="http://schemas.openxmlformats.org/officeDocument/2006/relationships/hyperlink" Target="https://www.limkitsiang.com/archive/2000/Mar00/lks0313.htm" TargetMode="External"/><Relationship Id="rId45" Type="http://schemas.openxmlformats.org/officeDocument/2006/relationships/hyperlink" Target="https://bibliotheca.limkitsiang.com/1969/01/31/mr-chua-song-lim-asked-to-give-three-reasons-to-justify-his-stand-that-nanyang-university-of-low-academic-standard/" TargetMode="External"/><Relationship Id="rId87" Type="http://schemas.openxmlformats.org/officeDocument/2006/relationships/hyperlink" Target="https://bibliotheca.limkitsiang.com/1971/12/08/recognition-of-nanyang-and-formosan-university-degrees-and-qualifications-by-government/" TargetMode="External"/><Relationship Id="rId110" Type="http://schemas.openxmlformats.org/officeDocument/2006/relationships/hyperlink" Target="https://bibliotheca.limkitsiang.com/1973/01/24/call-for-a-commission-of-inquiry-into-the-conditions-in-the-prisons-and-detention-camps/" TargetMode="External"/><Relationship Id="rId348" Type="http://schemas.openxmlformats.org/officeDocument/2006/relationships/hyperlink" Target="https://bibliotheca.limkitsiang.com/1987/10/09/dap-to-send-a-memorandum-of-protest-to-president-suharto-of-indonesia-to-urge-him-to-co-operate-to-stop-the-influx-of-illegal-indonesian-immigrants-into-malaysia-and-end-the-carnage-and-crimes-committ/" TargetMode="External"/><Relationship Id="rId513" Type="http://schemas.openxmlformats.org/officeDocument/2006/relationships/hyperlink" Target="https://www.limkitsiang.com/archive/2001/march01/lks0821.htm" TargetMode="External"/><Relationship Id="rId152" Type="http://schemas.openxmlformats.org/officeDocument/2006/relationships/hyperlink" Target="https://bibliotheca.limkitsiang.com/1976/10/09/political-trends-%e2%80%93-problems-and-prospects/" TargetMode="External"/><Relationship Id="rId194" Type="http://schemas.openxmlformats.org/officeDocument/2006/relationships/hyperlink" Target="https://bibliotheca.limkitsiang.com/1980/07/20/dap-proposes-the-formation-of-a-national-action-committee-to-defend-the-constitutional-position-of-chinese-and-tamil-primary-schools/" TargetMode="External"/><Relationship Id="rId208" Type="http://schemas.openxmlformats.org/officeDocument/2006/relationships/hyperlink" Target="https://bibliotheca.limkitsiang.com/1981/04/09/call-on-the-government-not-to-hide-behind-the-cult-of-secrecy-to-deny-meaningful-and-effective-parliamentary-control-of-public-expenditures/" TargetMode="External"/><Relationship Id="rId415" Type="http://schemas.openxmlformats.org/officeDocument/2006/relationships/hyperlink" Target="https://bibliotheca.limkitsiang.com/1993/06/06/dap-proposes-the-establishment-of-a-cabinet-committee-to-re-evaluate-the-position-of-chinese-language-in-malaysia-in-keeping-with-vision-2020-and-its-growing-and-increasing-international-importance/" TargetMode="External"/><Relationship Id="rId457" Type="http://schemas.openxmlformats.org/officeDocument/2006/relationships/hyperlink" Target="https://www.limkitsiang.com/archive/1998/Jan98/sg831.htm" TargetMode="External"/><Relationship Id="rId261" Type="http://schemas.openxmlformats.org/officeDocument/2006/relationships/hyperlink" Target="https://bibliotheca.limkitsiang.com/1984/08/24/enforcement-of-printing-presses-and-publications-act-1984-a-grave-threat-to-%e2%80%98freedom-of-press%e2%80%99-and-to-%e2%80%98freedom-of-speech-and-expression%e2%80%99/" TargetMode="External"/><Relationship Id="rId499" Type="http://schemas.openxmlformats.org/officeDocument/2006/relationships/hyperlink" Target="https://www.limkitsiang.com/archive/2000/sept00/lks0493.htm" TargetMode="External"/><Relationship Id="rId14" Type="http://schemas.openxmlformats.org/officeDocument/2006/relationships/hyperlink" Target="https://bibliotheca.limkitsiang.com/1968/08/30/call-on-the-government-to-withdrawn-the-10-million/" TargetMode="External"/><Relationship Id="rId56" Type="http://schemas.openxmlformats.org/officeDocument/2006/relationships/hyperlink" Target="https://bibliotheca.limkitsiang.com/1969/04/30/merdeka-university-malay-ised/" TargetMode="External"/><Relationship Id="rId317" Type="http://schemas.openxmlformats.org/officeDocument/2006/relationships/hyperlink" Target="https://bibliotheca.limkitsiang.com/1986/07/27/dap-condemns-dr-mahathir-for-his-bad-leadership-by-example-in-using-may-13-threat-and-called-on-him-to-cancel-the-general-elections-if-he-is-afraid-of-the-free-vote-of-the-electors/" TargetMode="External"/><Relationship Id="rId359" Type="http://schemas.openxmlformats.org/officeDocument/2006/relationships/hyperlink" Target="https://bibliotheca.limkitsiang.com/1990/02/17/mahathir%e2%80%99s-two-thirds-majority-in-parliament-is-the-real-cause-for-the-scandals-unaccountability-human-rights-violations-and-gross-abuse-of-power-for-the-last-decade/" TargetMode="External"/><Relationship Id="rId524" Type="http://schemas.openxmlformats.org/officeDocument/2006/relationships/hyperlink" Target="https://bibliotheca.limkitsiang.com/1981/07/26/despite-our-reservations-dap-prepared-to-attend-round-table-conference-with-tung-chung-chiau-chung-gerakan-and-mca-to-discuss-whether-it-is-possible-to-reach-a-common-front-in-cabinet-parliament/;%20gerakan&#8217;s" TargetMode="External"/><Relationship Id="rId98" Type="http://schemas.openxmlformats.org/officeDocument/2006/relationships/hyperlink" Target="https://bibliotheca.limkitsiang.com/1972/04/28/reply-to-tan-sri-v-manickavasagam/" TargetMode="External"/><Relationship Id="rId121" Type="http://schemas.openxmlformats.org/officeDocument/2006/relationships/hyperlink" Target="https://bibliotheca.limkitsiang.com/1973/12/28/563/" TargetMode="External"/><Relationship Id="rId163" Type="http://schemas.openxmlformats.org/officeDocument/2006/relationships/hyperlink" Target="https://bibliotheca.limkitsiang.com/1977/12/31/1978-a-year-of-national-destiny/" TargetMode="External"/><Relationship Id="rId219" Type="http://schemas.openxmlformats.org/officeDocument/2006/relationships/hyperlink" Target="https://bibliotheca.limkitsiang.com/1981/08/02/sdr-chian-heng-kai-to-tour-sarawak-and-chan-kok-kit-to-visit-sabah-to-spread-the-dap%e2%80%99s-message-of-a-malaysian-malaysia/" TargetMode="External"/><Relationship Id="rId370" Type="http://schemas.openxmlformats.org/officeDocument/2006/relationships/hyperlink" Target="https://bibliotheca.limkitsiang.com/1990/06/19/dap-calls-for-the-immediate-release-of-the-three-sabahans-detained-under-isa-as-their-arrest-is-regarded-by-the-people-of-sabah-as-an-anti-sabah-action-which-will-set-back-sabah-federal-relations/" TargetMode="External"/><Relationship Id="rId426" Type="http://schemas.openxmlformats.org/officeDocument/2006/relationships/hyperlink" Target="https://bibliotheca.limkitsiang.com/1994/04/02/why-has-the-minister-for-national-unity-and-community-development-datuk-napsiah-omar-been-silent-in-the-past-week-on-the-indiscriminate-arrest-of-1200-filipino-maids-outside-st-john%e2%80%99s-cath/" TargetMode="External"/><Relationship Id="rId230" Type="http://schemas.openxmlformats.org/officeDocument/2006/relationships/hyperlink" Target="https://bibliotheca.limkitsiang.com/1982/03/20/call-on-the-dr-mahathir-government-to-%e2%80%98look-and-follow-japan%e2%80%99-in-greatly-expanding-local-university-places-and-allowing-the-establishment-of-private-universities/" TargetMode="External"/><Relationship Id="rId468" Type="http://schemas.openxmlformats.org/officeDocument/2006/relationships/hyperlink" Target="https://www.limkitsiang.com/archive/1999/feb99/sg1576.htm" TargetMode="External"/><Relationship Id="rId25" Type="http://schemas.openxmlformats.org/officeDocument/2006/relationships/hyperlink" Target="https://bibliotheca.limkitsiang.com/1968/09/03/mca-membership-drive/" TargetMode="External"/><Relationship Id="rId67" Type="http://schemas.openxmlformats.org/officeDocument/2006/relationships/hyperlink" Target="https://bibliotheca.limkitsiang.com/1969/05/04/why-is-inche-hasnul-bin-hadi-defending-sukarno%e2%80%99s-persecution-of-chinese-in-indonesia/" TargetMode="External"/><Relationship Id="rId272" Type="http://schemas.openxmlformats.org/officeDocument/2006/relationships/hyperlink" Target="https://bibliotheca.limkitsiang.com/1984/11/24/dap-calls-for-the-formation-of-an-inter-religious-council-to-promote-inter-religious-understanding-tolerance-and-goodwill-among-the-major-religions-in-malaysia-as-a-check-against-the-incipient-religi/" TargetMode="External"/><Relationship Id="rId328" Type="http://schemas.openxmlformats.org/officeDocument/2006/relationships/hyperlink" Target="https://bibliotheca.limkitsiang.com/1987/06/11/dap-to-move-motion-in-parliament-for-a-parliamentary-committee-to-review-30-years-of-nation-building-efforts-and-to-new-basis-for-malaysian-nation-building-in-the-1990s/" TargetMode="External"/><Relationship Id="rId132" Type="http://schemas.openxmlformats.org/officeDocument/2006/relationships/hyperlink" Target="https://bibliotheca.limkitsiang.com/1974/05/25/dap-calls-on-tun-razak-to-concentrate-on-efforts-to-make-china-a-major-trading-partner-of-malaysia-in-his-forthcoming-six-day-state-visit-to-china/" TargetMode="External"/><Relationship Id="rId174" Type="http://schemas.openxmlformats.org/officeDocument/2006/relationships/hyperlink" Target="https://bibliotheca.limkitsiang.com/1979/03/29/dap-prepared-to-dissolve-itself-and-i-to-withdraw-from-politics-if-dr-mahathir-can-convince-us-and-the-people-that-we-are-the-%e2%80%98obstacles%e2%80%99-to-malaysian-national-unity/" TargetMode="External"/><Relationship Id="rId381" Type="http://schemas.openxmlformats.org/officeDocument/2006/relationships/hyperlink" Target="https://bibliotheca.limkitsiang.com/1991/05/30/alex-lee-would-dare-to-tell-mca-to-drop-%e2%80%98chinese%e2%80%99-from-its-name-but-would-he-dare-to-tell-umno-to-drop-%e2%80%98malay%e2%80%99-from-its-name/" TargetMode="External"/><Relationship Id="rId241" Type="http://schemas.openxmlformats.org/officeDocument/2006/relationships/hyperlink" Target="https://bibliotheca.limkitsiang.com/1983/03/17/national-language-extension-and-amendment-bill-enacted-without-consultations-and-consent-of-people-of-sarawak-and-sabah/" TargetMode="External"/><Relationship Id="rId437" Type="http://schemas.openxmlformats.org/officeDocument/2006/relationships/hyperlink" Target="https://bibliotheca.limkitsiang.com/1994/11/21/the-%e2%80%98saturation%e2%80%99-television-coverage-of-umno-general-assembly-is-not-only-a-gross-abuse-of-government-power-but-an-insult-and-contempt-of-parliament-which-should-be-the-highest-politic/" TargetMode="External"/><Relationship Id="rId479" Type="http://schemas.openxmlformats.org/officeDocument/2006/relationships/hyperlink" Target="https://www.limkitsiang.com/archive/2000/jan00/lks0127.htm" TargetMode="External"/><Relationship Id="rId36" Type="http://schemas.openxmlformats.org/officeDocument/2006/relationships/hyperlink" Target="https://bibliotheca.limkitsiang.com/1968/11/05/malaysia-in-danger-of-becoming-a-second-nigeria/" TargetMode="External"/><Relationship Id="rId283" Type="http://schemas.openxmlformats.org/officeDocument/2006/relationships/hyperlink" Target="https://bibliotheca.limkitsiang.com/1985/09/27/call-on-prime-minister-to-cancel-all-ministerial-leave-and-holidays-abroad-and-direct-them-to-spend-them-inside-malaysia-as-%e2%80%98leadership-by-example-to-stem-the-currency-outflows/" TargetMode="External"/><Relationship Id="rId339" Type="http://schemas.openxmlformats.org/officeDocument/2006/relationships/hyperlink" Target="https://bibliotheca.limkitsiang.com/1987/09/27/4935/" TargetMode="External"/><Relationship Id="rId490" Type="http://schemas.openxmlformats.org/officeDocument/2006/relationships/hyperlink" Target="https://www.limkitsiang.com/archive/2000/may00/lks0335.htm" TargetMode="External"/><Relationship Id="rId504" Type="http://schemas.openxmlformats.org/officeDocument/2006/relationships/hyperlink" Target="https://www.limkitsiang.com/archive/2000/dec00/lks0596.htm" TargetMode="External"/><Relationship Id="rId78" Type="http://schemas.openxmlformats.org/officeDocument/2006/relationships/hyperlink" Target="https://bibliotheca.limkitsiang.com/1971/07/24/reply-to-tengku-ahmad-rithaudeen/" TargetMode="External"/><Relationship Id="rId101" Type="http://schemas.openxmlformats.org/officeDocument/2006/relationships/hyperlink" Target="https://bibliotheca.limkitsiang.com/1972/05/20/call-to-dap-members-and-supporters-throughout-the-country-to-rededicate-themselves-to-the-dap-cause-for-a-malaysian-malaysia/" TargetMode="External"/><Relationship Id="rId143" Type="http://schemas.openxmlformats.org/officeDocument/2006/relationships/hyperlink" Target="https://bibliotheca.limkitsiang.com/1975/01/14/stateless-problem-of-red-identity-holders/" TargetMode="External"/><Relationship Id="rId185" Type="http://schemas.openxmlformats.org/officeDocument/2006/relationships/hyperlink" Target="https://bibliotheca.limkitsiang.com/1979/08/16/dap-calls-on-prime-minister-datuk-hussein-onn-to-issue-a-white-paper-on-the-full-story-of-the-250-million-kuantan-port-fiasco/" TargetMode="External"/><Relationship Id="rId350" Type="http://schemas.openxmlformats.org/officeDocument/2006/relationships/hyperlink" Target="https://bibliotheca.limkitsiang.com/1987/10/08/dap-supports-the-government%e2%80%99s-%e2%80%9clove-our-language-campaign%e2%80%9d-and-is-prepared-to-participate-fully-in-the-campaign-if-invited/" TargetMode="External"/><Relationship Id="rId406" Type="http://schemas.openxmlformats.org/officeDocument/2006/relationships/hyperlink" Target="https://bibliotheca.limkitsiang.com/1992/12/14/dap-calls-on-the-penang-state-government-to-immediately-establish-a-special-commission-to-re-house-the-150000-people-in-rent-controlled-premises-in-penang-to-prepare-for-the-repeal-of-the-rent-contro/" TargetMode="External"/><Relationship Id="rId9" Type="http://schemas.openxmlformats.org/officeDocument/2006/relationships/hyperlink" Target="https://bibliotheca.limkitsiang.com/1968/06/29/challenge-to-the-mca/" TargetMode="External"/><Relationship Id="rId210" Type="http://schemas.openxmlformats.org/officeDocument/2006/relationships/hyperlink" Target="https://bibliotheca.limkitsiang.com/1981/05/19/call-on-malaysian-government-to-show-humanity-and-give-priority-to-enable-foreign-wives-of-malaysians-to-reside-in-malaysia-and-not-to-give-them-even-lower-status-than-illegal-immigrants-from-indones/" TargetMode="External"/><Relationship Id="rId392" Type="http://schemas.openxmlformats.org/officeDocument/2006/relationships/hyperlink" Target="https://bibliotheca.limkitsiang.com/1991/07/20/call-on-dr-ibrahim-saad-and-datuk-samy-vellu-not-to-play-the-irresponsible-racist-line-to-win-the-prai-by-election/" TargetMode="External"/><Relationship Id="rId448" Type="http://schemas.openxmlformats.org/officeDocument/2006/relationships/hyperlink" Target="https://www.limkitsiang.com/archive/1997/May97/sg404.htm" TargetMode="External"/><Relationship Id="rId252" Type="http://schemas.openxmlformats.org/officeDocument/2006/relationships/hyperlink" Target="https://bibliotheca.limkitsiang.com/1984/02/09/dap-calls-for-the-convening-of-a-parliamentary-all-party-conference-to-discuss-ways-to-entrench-the-principle-of-parliamentary-supremacy-to-protect-preserve-and-promote-the-plural-basis-of-malaysian/" TargetMode="External"/><Relationship Id="rId294" Type="http://schemas.openxmlformats.org/officeDocument/2006/relationships/hyperlink" Target="https://bibliotheca.limkitsiang.com/1985/11/09/dap-surprised-by-the-%e2%80%98about-turn%e2%80%99-of-the-tungchiau-chung-on-the-integrated-schools-programme-after-their-meeting-with-the-education-minister/" TargetMode="External"/><Relationship Id="rId308" Type="http://schemas.openxmlformats.org/officeDocument/2006/relationships/hyperlink" Target="https://bibliotheca.limkitsiang.com/1986/05/24/dap-calls-on-education-minister-anwar-ibrahim-to-adopt-a-%e2%80%98no-single-chinese-primary-school-closure-or-conversion%e2%80%99-policy-and-repeal-section-212-of-1961-education-act/" TargetMode="External"/><Relationship Id="rId515" Type="http://schemas.openxmlformats.org/officeDocument/2006/relationships/hyperlink" Target="https://www.limkitsiang.com/archive/2001/apr01/lks0924.htm" TargetMode="External"/><Relationship Id="rId47" Type="http://schemas.openxmlformats.org/officeDocument/2006/relationships/hyperlink" Target="https://bibliotheca.limkitsiang.com/1969/01/25/the-crusade-for-a-malaysian-malaysia/" TargetMode="External"/><Relationship Id="rId89" Type="http://schemas.openxmlformats.org/officeDocument/2006/relationships/hyperlink" Target="https://bibliotheca.limkitsiang.com/1971/12/02/71-questions-for-written-answer-by-mr-lim-kit-siang/" TargetMode="External"/><Relationship Id="rId112" Type="http://schemas.openxmlformats.org/officeDocument/2006/relationships/hyperlink" Target="https://bibliotheca.limkitsiang.com/1973/01/20/social-justice-to-the-10000-malaysian-holders-of-nantah-and-formosan-degrees/" TargetMode="External"/><Relationship Id="rId154" Type="http://schemas.openxmlformats.org/officeDocument/2006/relationships/hyperlink" Target="https://bibliotheca.limkitsiang.com/1977/08/30/call-for-a-royal-commission-of-inquiry-into-causes-of-failure-in-20-years-of-nationhood-to-achieve-national-unity/" TargetMode="External"/><Relationship Id="rId361" Type="http://schemas.openxmlformats.org/officeDocument/2006/relationships/hyperlink" Target="https://bibliotheca.limkitsiang.com/1990/03/31/kit-siang-cables-anwar-ibrahim-to-rescind-the-federal-territory-education-department-directive-which-divides-school-children-into-first-and-second-class-citizens/" TargetMode="External"/><Relationship Id="rId196" Type="http://schemas.openxmlformats.org/officeDocument/2006/relationships/hyperlink" Target="https://bibliotheca.limkitsiang.com/1980/08/30/dap-calls-for-the-abandonment-of-the-2-university-places-policy-and-its-substitution-with-a-liberal-university-places-policy-which-will-give-higher-education-opportunities-for-all-eligible-malaysian-s/" TargetMode="External"/><Relationship Id="rId417" Type="http://schemas.openxmlformats.org/officeDocument/2006/relationships/hyperlink" Target="https://bibliotheca.limkitsiang.com/1993/07/31/dap-has-already-sent-a-bankdraft-for-rm3339544-to-cheng-hoon-teng-for-the-beautification-of-bukit-china/" TargetMode="External"/><Relationship Id="rId459" Type="http://schemas.openxmlformats.org/officeDocument/2006/relationships/hyperlink" Target="https://www.limkitsiang.com/archive/1998/Jan98/sg855.htm" TargetMode="External"/><Relationship Id="rId16" Type="http://schemas.openxmlformats.org/officeDocument/2006/relationships/hyperlink" Target="https://bibliotheca.limkitsiang.com/1968/08/28/dap-differs-with-the-alliance-and-the-gerakans/" TargetMode="External"/><Relationship Id="rId221" Type="http://schemas.openxmlformats.org/officeDocument/2006/relationships/hyperlink" Target="https://bibliotheca.limkitsiang.com/1981/10/22/call-on-dr-mahathir-mohamed-to-sack-mak-hon-kam-and-other-ministers-and-deputy-ministers-who-are-woefully-ignorant-about-the-contents-of-their-ministry%e2%80%99s-bill-or-motion-presented-to-parliamen/" TargetMode="External"/><Relationship Id="rId263" Type="http://schemas.openxmlformats.org/officeDocument/2006/relationships/hyperlink" Target="https://bibliotheca.limkitsiang.com/1984/08/12/dap-calls-on-government-to-enlist-the-help-and-co-operation-of-all-political-parties-and-groups-to-arrest-the-worsening-racial-polarisation-as-it-could-not-solve-it-alone-since-its-polices-had-been-th/" TargetMode="External"/><Relationship Id="rId319" Type="http://schemas.openxmlformats.org/officeDocument/2006/relationships/hyperlink" Target="https://bibliotheca.limkitsiang.com/1986/08/31/call-on-prime-minister-to-give-real-meaning-to-the-national-day-slogan-of-%e2%80%98a-resolute-society-a-strong-nation%e2%80%99-by-fighting-the-ills-of-the-country/" TargetMode="External"/><Relationship Id="rId470" Type="http://schemas.openxmlformats.org/officeDocument/2006/relationships/hyperlink" Target="https://www.limkitsiang.com/archive/1999/may99/sg1771.htm" TargetMode="External"/><Relationship Id="rId58" Type="http://schemas.openxmlformats.org/officeDocument/2006/relationships/hyperlink" Target="https://bibliotheca.limkitsiang.com/1969/04/23/charge-about-the-%e2%80%98unholy-alliance-between-dap-and-pmip%e2%80%99-sheer-fabrication/" TargetMode="External"/><Relationship Id="rId123" Type="http://schemas.openxmlformats.org/officeDocument/2006/relationships/hyperlink" Target="https://bibliotheca.limkitsiang.com/1974/01/11/towards-a-malaysian-culture-six-dap-proposals/" TargetMode="External"/><Relationship Id="rId330" Type="http://schemas.openxmlformats.org/officeDocument/2006/relationships/hyperlink" Target="https://bibliotheca.limkitsiang.com/1987/07/03/dap-calls-on-parliament-to-vote-out-any-government-requests-for-supplementary-funds-until-the-government-has-produced-a-satisfactory-formula-to-honour-its-gopeng-by-election-pledge-of-full-%e2%80%98do/" TargetMode="External"/><Relationship Id="rId165" Type="http://schemas.openxmlformats.org/officeDocument/2006/relationships/hyperlink" Target="https://bibliotheca.limkitsiang.com/1978/06/27/fellow-malaysian-voters-of-sandakan-and-tawau/" TargetMode="External"/><Relationship Id="rId372" Type="http://schemas.openxmlformats.org/officeDocument/2006/relationships/hyperlink" Target="https://bibliotheca.limkitsiang.com/1990/08/31/if-malaysians-cannot-peacefully-change-the-government-through-the-ballot-box-then-malaysia-cannot-claim-that-it-is-a-parliamentary-democracy/" TargetMode="External"/><Relationship Id="rId428" Type="http://schemas.openxmlformats.org/officeDocument/2006/relationships/hyperlink" Target="https://bibliotheca.limkitsiang.com/1994/06/30/i-have-no-regrets-in-devoting-28-years-of-my-life-to-the-dap-political-ideals-of-a-malaysian-malaysia/" TargetMode="External"/><Relationship Id="rId232" Type="http://schemas.openxmlformats.org/officeDocument/2006/relationships/hyperlink" Target="https://bibliotheca.limkitsiang.com/1982/03/09/the-dangerous-eighties-for-malaysia-with-the-rise-of-forces-of-extremism-and-chauvinism-which-reject-malaysia-as-a-multi-racial-multi-lingual-multi-cultural-and-multi-religious-nation/" TargetMode="External"/><Relationship Id="rId274" Type="http://schemas.openxmlformats.org/officeDocument/2006/relationships/hyperlink" Target="https://bibliotheca.limkitsiang.com/1985/01/22/call-on-mca-and-gerakan-to-start-taking-the-problem-of-illegal-indonesian-immigrants-seriously-and-demand-for-cabinet-action-to-check-and-repatriate-the-illegal-immigrants/" TargetMode="External"/><Relationship Id="rId481" Type="http://schemas.openxmlformats.org/officeDocument/2006/relationships/hyperlink" Target="https://www.limkitsiang.com/archive/2000/Feb00/lks0168.htm" TargetMode="External"/><Relationship Id="rId27" Type="http://schemas.openxmlformats.org/officeDocument/2006/relationships/hyperlink" Target="https://bibliotheca.limkitsiang.com/1968/10/17/segamat-utara-voters-will-go-to-the-polls/" TargetMode="External"/><Relationship Id="rId69" Type="http://schemas.openxmlformats.org/officeDocument/2006/relationships/hyperlink" Target="https://bibliotheca.limkitsiang.com/1969/12/27/a-letter-to-the-chairman-of-dap-dr-chen-man-hin-the-suit-on-the-nocs-decision-regarding-consultative-committee/" TargetMode="External"/><Relationship Id="rId134" Type="http://schemas.openxmlformats.org/officeDocument/2006/relationships/hyperlink" Target="https://bibliotheca.limkitsiang.com/1974/06/28/low-intake-of-indian-students-into-malaysian-universities-dap-wants-immediate-cabinet-action-to-rectify-the-imbalance/" TargetMode="External"/><Relationship Id="rId80" Type="http://schemas.openxmlformats.org/officeDocument/2006/relationships/hyperlink" Target="https://bibliotheca.limkitsiang.com/1971/07/14/the-second-malaysia-plan/" TargetMode="External"/><Relationship Id="rId176" Type="http://schemas.openxmlformats.org/officeDocument/2006/relationships/hyperlink" Target="https://bibliotheca.limkitsiang.com/1979/03/22/a-national-movement-to-educate-every-malaysian-about-the-meaning-of-malaysian-nationality/" TargetMode="External"/><Relationship Id="rId341" Type="http://schemas.openxmlformats.org/officeDocument/2006/relationships/hyperlink" Target="https://bibliotheca.limkitsiang.com/1987/09/15/call-on-labour-minister-datuk-lee-kim-sai-to-introduce-urgent-legislation-in-next-month%e2%80%99s-parliament-to-make-in-an-offence-for-anyone-to-employ-illegal-indonesian-immigrants-and-to-make-suc/" TargetMode="External"/><Relationship Id="rId383" Type="http://schemas.openxmlformats.org/officeDocument/2006/relationships/hyperlink" Target="https://bibliotheca.limkitsiang.com/1991/05/27/call-on-dr-mahathir-to-name-the-non-political-groups-whom-he-accuse-of-being-%e2%80%98paid-agents-of-the-western-countries-to-destabilize-malaysia%e2%80%99/" TargetMode="External"/><Relationship Id="rId439" Type="http://schemas.openxmlformats.org/officeDocument/2006/relationships/hyperlink" Target="https://bibliotheca.limkitsiang.com/1995/01/28/i-must-apologise-to-the-gerakan-and-mca-leaders-for-spoiling-their-chinese-new-year-because-of-the-dap%e2%80%99s-withdrawal-from-gagasan-rakyat/" TargetMode="External"/><Relationship Id="rId201" Type="http://schemas.openxmlformats.org/officeDocument/2006/relationships/hyperlink" Target="https://bibliotheca.limkitsiang.com/1980/10/30/call-on-the-voters-of-pengkalan-kota-to-vote-the-dap-candidate/" TargetMode="External"/><Relationship Id="rId243" Type="http://schemas.openxmlformats.org/officeDocument/2006/relationships/hyperlink" Target="https://bibliotheca.limkitsiang.com/1983/04/30/call-on-mca-central-executive-committee-to-declare-its-stand-on-datuk-harun-idris%e2%80%99-proposal-for-constitutional-amendment-that-the-country%e2%80%99s-prime-minister-must-always-be-a-muslim-malay/" TargetMode="External"/><Relationship Id="rId285" Type="http://schemas.openxmlformats.org/officeDocument/2006/relationships/hyperlink" Target="https://bibliotheca.limkitsiang.com/1985/09/21/barisan-nasional-unlikely-torepeat-the-landslide-victory-of-the-1982-general-elections-in-the-next-general-elections/" TargetMode="External"/><Relationship Id="rId450" Type="http://schemas.openxmlformats.org/officeDocument/2006/relationships/hyperlink" Target="https://www.limkitsiang.com/archive/1997/June97/sg504.htm" TargetMode="External"/><Relationship Id="rId506" Type="http://schemas.openxmlformats.org/officeDocument/2006/relationships/hyperlink" Target="https://www.limkitsiang.com/archive/2001/jan01/lks0621.htm" TargetMode="External"/><Relationship Id="rId38" Type="http://schemas.openxmlformats.org/officeDocument/2006/relationships/hyperlink" Target="https://bibliotheca.limkitsiang.com/1968/12/27/the-day-of-voting-and-the-night-of-judgement/" TargetMode="External"/><Relationship Id="rId103" Type="http://schemas.openxmlformats.org/officeDocument/2006/relationships/hyperlink" Target="https://bibliotheca.limkitsiang.com/1972/08/09/question-by-lim-kit-siang-to-ask-the-minister-of-defence-to-give-the-following-particulars-with-regard-to-the-ammunition-factory-in-batu-arang/" TargetMode="External"/><Relationship Id="rId310" Type="http://schemas.openxmlformats.org/officeDocument/2006/relationships/hyperlink" Target="https://bibliotheca.limkitsiang.com/1986/06/29/challenge-to-deputy-prime-minister-ghaffar-baba-to-prove-the-barisan-nasional-stands-for-%e2%80%98fairness%e2%80%99-by-immediate-action-before-general-elections-to-multi-racialise-the-civil-service/" TargetMode="External"/><Relationship Id="rId492" Type="http://schemas.openxmlformats.org/officeDocument/2006/relationships/hyperlink" Target="https://www.limkitsiang.com/archive/2000/june00/lks0360.htm" TargetMode="External"/><Relationship Id="rId91" Type="http://schemas.openxmlformats.org/officeDocument/2006/relationships/hyperlink" Target="https://bibliotheca.limkitsiang.com/1972/02/29/proposal-for-a-council-of-joint-action-of-federations-of-chinese-clans-and-associations-to-realise-their-resolutions/" TargetMode="External"/><Relationship Id="rId145" Type="http://schemas.openxmlformats.org/officeDocument/2006/relationships/hyperlink" Target="https://bibliotheca.limkitsiang.com/1975/07/06/dap-urges-a-full-scale-review-of-government-policies-as-a-consequent-of-post-indo-china-development/" TargetMode="External"/><Relationship Id="rId187" Type="http://schemas.openxmlformats.org/officeDocument/2006/relationships/hyperlink" Target="https://bibliotheca.limkitsiang.com/1979/08/11/key-to-successful-nation-building-%e2%80%93-to-confer-on-all-classes-and-races-an-equal-stake-under-the-malaysian-sun/" TargetMode="External"/><Relationship Id="rId352" Type="http://schemas.openxmlformats.org/officeDocument/2006/relationships/hyperlink" Target="https://bibliotheca.limkitsiang.com/1989/10/30/an-election-budget-to-gain-legitimacy-for-the-political-assaults-on-the-democratic-foundations-of-malaysia-and-the-economic-scandals-of-umno-ba/" TargetMode="External"/><Relationship Id="rId394" Type="http://schemas.openxmlformats.org/officeDocument/2006/relationships/hyperlink" Target="https://bibliotheca.limkitsiang.com/1991/07/01/is-there-a-home-ministry-committee-studying-the-dropping-of-racial-tag-in-government-documents-and-forms-or-is-there-not/" TargetMode="External"/><Relationship Id="rId408" Type="http://schemas.openxmlformats.org/officeDocument/2006/relationships/hyperlink" Target="https://bibliotheca.limkitsiang.com/1993/03/17/mca-ministers-commended-for-not-following-the-example-of-the-gerakan-leadership-in-unilaterally-renouncing-the-entrenched-constitutional-status-of-mother-tongue-languages-and-citizenship-rights-of-non/" TargetMode="External"/><Relationship Id="rId212" Type="http://schemas.openxmlformats.org/officeDocument/2006/relationships/hyperlink" Target="https://bibliotheca.limkitsiang.com/1981/06/21/malaysian-chinese-%e2%80%93-indispensable-partner-and-shaper-of-malaysia%e2%80%99s-destiny/" TargetMode="External"/><Relationship Id="rId254" Type="http://schemas.openxmlformats.org/officeDocument/2006/relationships/hyperlink" Target="https://bibliotheca.limkitsiang.com/1984/03/10/new-economic-policy-kebimbangan-menjelang-1990/" TargetMode="External"/><Relationship Id="rId49" Type="http://schemas.openxmlformats.org/officeDocument/2006/relationships/hyperlink" Target="https://bibliotheca.limkitsiang.com/1969/01/18/basis-for-opposition-co-operation-in-general-elections/" TargetMode="External"/><Relationship Id="rId114" Type="http://schemas.openxmlformats.org/officeDocument/2006/relationships/hyperlink" Target="https://bibliotheca.limkitsiang.com/1973/08/29/the-1972-national-day-theme-%e2%80%9cmasyarakat-adil%e2%80%9d-a-big-failure/" TargetMode="External"/><Relationship Id="rId296" Type="http://schemas.openxmlformats.org/officeDocument/2006/relationships/hyperlink" Target="https://bibliotheca.limkitsiang.com/1985/12/11/dap-calls-for-amendment-of-the-malaysian-constitution-to-write-in-a-guarantee-of-the-fundamental-right-to-cultural-identity-for-malaysians-in-a-multi-cultural-multi-religious-society/" TargetMode="External"/><Relationship Id="rId461" Type="http://schemas.openxmlformats.org/officeDocument/2006/relationships/hyperlink" Target="https://www.limkitsiang.com/archive/1998/Mac98/sg972.htm" TargetMode="External"/><Relationship Id="rId517" Type="http://schemas.openxmlformats.org/officeDocument/2006/relationships/hyperlink" Target="https://www.limkitsiang.com/archive/2001/may01/lks0950.htm" TargetMode="External"/><Relationship Id="rId60" Type="http://schemas.openxmlformats.org/officeDocument/2006/relationships/hyperlink" Target="https://bibliotheca.limkitsiang.com/1969/04/20/lim-kit-siang-calls-for-the-withdrawal-of-the-fama%e2%80%99s-proposed-fish-marketing-scheme/" TargetMode="External"/><Relationship Id="rId156" Type="http://schemas.openxmlformats.org/officeDocument/2006/relationships/hyperlink" Target="https://bibliotheca.limkitsiang.com/1977/08/09/economic-implications-for-malaysian%e2%80%99s-political-future/" TargetMode="External"/><Relationship Id="rId198" Type="http://schemas.openxmlformats.org/officeDocument/2006/relationships/hyperlink" Target="https://bibliotheca.limkitsiang.com/1980/09/30/lim-kit-siang-calls-on-malaysian-students-in-australia-to-have-national-and-political-consciousness-to-protect-the-right-and-interest-of-malaysians/" TargetMode="External"/><Relationship Id="rId321" Type="http://schemas.openxmlformats.org/officeDocument/2006/relationships/hyperlink" Target="https://bibliotheca.limkitsiang.com/1986/09/13/ghaffar-baba-confirms-that-the-bank-negara%e2%80%99s-proposal-for-the-24-deposit-taking-co-operatives-was-that-depositors-can-only-50-per-cent-of-their-deposits-while-the-other-50-per-cent-is-convert/" TargetMode="External"/><Relationship Id="rId363" Type="http://schemas.openxmlformats.org/officeDocument/2006/relationships/hyperlink" Target="https://bibliotheca.limkitsiang.com/1990/03/18/when-can-non-malays-be-appointed-as-vice-chancellors-in-the-local-universities/" TargetMode="External"/><Relationship Id="rId419" Type="http://schemas.openxmlformats.org/officeDocument/2006/relationships/hyperlink" Target="https://bibliotheca.limkitsiang.com/1993/08/19/selangor-mentri-besar-setting-a-bad-example-in-interfering-and-stopping-the-construction-of-a-cathedral-in-shah-alam/" TargetMode="External"/><Relationship Id="rId223" Type="http://schemas.openxmlformats.org/officeDocument/2006/relationships/hyperlink" Target="https://bibliotheca.limkitsiang.com/1981/10/04/dap-calls-for-the-establishment-of-a-nep-commission/" TargetMode="External"/><Relationship Id="rId430" Type="http://schemas.openxmlformats.org/officeDocument/2006/relationships/hyperlink" Target="https://bibliotheca.limkitsiang.com/1994/06/19/dap-to-use-its-own-manifesto-in-next-general-elections-and-would-propose-a-loosened-gagasan-rakyat/" TargetMode="External"/><Relationship Id="rId18" Type="http://schemas.openxmlformats.org/officeDocument/2006/relationships/hyperlink" Target="https://bibliotheca.limkitsiang.com/1968/08/19/chakap-lah-bahasa-kebangsaan-sahaja/" TargetMode="External"/><Relationship Id="rId265" Type="http://schemas.openxmlformats.org/officeDocument/2006/relationships/hyperlink" Target="https://bibliotheca.limkitsiang.com/1984/09/23/ipoh-structure-plan-will-not-help-in-achieving-national-unity-as-it-is-a-plan-to-%e2%80%98bumiputra-ise%e2%80%99-and-not-to-%e2%80%98malaysian-ise%e2%80%99-ipoh/" TargetMode="External"/><Relationship Id="rId472" Type="http://schemas.openxmlformats.org/officeDocument/2006/relationships/hyperlink" Target="https://www.limkitsiang.com/archive/1999/aug99/sg1832.htm" TargetMode="External"/><Relationship Id="rId125" Type="http://schemas.openxmlformats.org/officeDocument/2006/relationships/hyperlink" Target="https://bibliotheca.limkitsiang.com/1974/02/03/need-for-a-strong-consumer-movement-which-is-not-a-department-of-the-ministry-of-trade-and-industry/" TargetMode="External"/><Relationship Id="rId167" Type="http://schemas.openxmlformats.org/officeDocument/2006/relationships/hyperlink" Target="https://bibliotheca.limkitsiang.com/1978/07/26/call-on-the-government-to-heed-the-voice-of-the-people-expressed-in-the-1978-general-elections-results-demanding-changes-in-education-economic-and-nation-building-policies/" TargetMode="External"/><Relationship Id="rId332" Type="http://schemas.openxmlformats.org/officeDocument/2006/relationships/hyperlink" Target="https://bibliotheca.limkitsiang.com/1987/08/23/dap-calls-for-an-all-party-closed-conference-of-top-leaders-to-check-the-worsening-race-relations-in-malaysia/" TargetMode="External"/><Relationship Id="rId374" Type="http://schemas.openxmlformats.org/officeDocument/2006/relationships/hyperlink" Target="https://bibliotheca.limkitsiang.com/1990/08/03/after-causing-the-rights-of-the-chinese-to-set-back-by-30-steps-is-the-mca-to-%e2%80%98set-off-again%e2%80%99-in-the-1990s-for-the-rights-of-the-chinese-to-set-back-another-30-steps/" TargetMode="External"/><Relationship Id="rId71" Type="http://schemas.openxmlformats.org/officeDocument/2006/relationships/hyperlink" Target="https://bibliotheca.limkitsiang.com/1970/10/22/all-party-forum-on-rukunegara/" TargetMode="External"/><Relationship Id="rId234" Type="http://schemas.openxmlformats.org/officeDocument/2006/relationships/hyperlink" Target="https://bibliotheca.limkitsiang.com/1982/07/24/merdeka-university-judgment-%e2%80%98the-biggest-setback-for-chinese-education-in-the-last-25-years-since-merdeka%e2%80%99/" TargetMode="External"/><Relationship Id="rId2" Type="http://schemas.openxmlformats.org/officeDocument/2006/relationships/hyperlink" Target="https://bibliotheca.limkitsiang.com/1968/04/26/abolition-of-inequalities-and-exploitation/" TargetMode="External"/><Relationship Id="rId29" Type="http://schemas.openxmlformats.org/officeDocument/2006/relationships/hyperlink" Target="https://bibliotheca.limkitsiang.com/1968/10/03/the-real-reasons-for-the-formation-of-the-direct-alliance-membership-system/" TargetMode="External"/><Relationship Id="rId276" Type="http://schemas.openxmlformats.org/officeDocument/2006/relationships/hyperlink" Target="https://bibliotheca.limkitsiang.com/1985/01/01/call-on-malaysians-to-make-a-chinese-new-year-resolution-to-keep-alive-the-save-bukit-china-spirit-to-save-their-rights/" TargetMode="External"/><Relationship Id="rId441" Type="http://schemas.openxmlformats.org/officeDocument/2006/relationships/hyperlink" Target="https://bibliotheca.limkitsiang.com/1995/09/30/police-should-stop-playing-games-with-%e2%80%9csemantics%e2%80%9d-and-demonstrate-to-malaysians-that-it-has-nothing-to-hide-by-stopping-all-examination-of-trene-fernadez-and-announce-its-support-for-a/" TargetMode="External"/><Relationship Id="rId483" Type="http://schemas.openxmlformats.org/officeDocument/2006/relationships/hyperlink" Target="https://www.limkitsiang.com/archive/2000/Feb00/lks0225.htm" TargetMode="External"/><Relationship Id="rId40" Type="http://schemas.openxmlformats.org/officeDocument/2006/relationships/hyperlink" Target="https://bibliotheca.limkitsiang.com/1968/12/14/a-question-for-mr-michael-chen/" TargetMode="External"/><Relationship Id="rId136" Type="http://schemas.openxmlformats.org/officeDocument/2006/relationships/hyperlink" Target="https://bibliotheca.limkitsiang.com/1974/06/22/dap-calls-on-the-government-to-immediately-settle-the-problem-of-the-300000-stateless-persons-of-chinese-origin-without-waiting-for-the-exchange-of-ambassadors-between-malaysia-and-the-people/" TargetMode="External"/><Relationship Id="rId178" Type="http://schemas.openxmlformats.org/officeDocument/2006/relationships/hyperlink" Target="https://bibliotheca.limkitsiang.com/1979/07/28/call-on-malaysian-government-to-condemn-vietnam%e2%80%99s-barbaric-policy-of-racism-and-genocide/" TargetMode="External"/><Relationship Id="rId301" Type="http://schemas.openxmlformats.org/officeDocument/2006/relationships/hyperlink" Target="https://bibliotheca.limkitsiang.com/1986/01/14/dap-protest-strongly-against-the-radical-departure-from-nep-guidelines-in-the-government-decision-to-raise-the-bumiputra-quota-for-new-shares-issue-from-30-to-over/" TargetMode="External"/><Relationship Id="rId343" Type="http://schemas.openxmlformats.org/officeDocument/2006/relationships/hyperlink" Target="https://bibliotheca.limkitsiang.com/1987/10/26/dap-proposes-a-one-year-moratorium-for-all-political-parties-where-no-racial-language-cultural-or-religious-issues-will-be-created-or-raised-for-every-malaysian-to-concentrate-on-the-national-priori/" TargetMode="External"/><Relationship Id="rId82" Type="http://schemas.openxmlformats.org/officeDocument/2006/relationships/hyperlink" Target="https://bibliotheca.limkitsiang.com/1971/10/23/message-at-national-tamil-speaking-education/" TargetMode="External"/><Relationship Id="rId203" Type="http://schemas.openxmlformats.org/officeDocument/2006/relationships/hyperlink" Target="https://bibliotheca.limkitsiang.com/1981/01/26/dap-calls-for-government-to-set-up-a-special-task-force-iii-to-check-and-control-the-inflow-over-100000-illegal-indonesia-immigration-into-johore/" TargetMode="External"/><Relationship Id="rId385" Type="http://schemas.openxmlformats.org/officeDocument/2006/relationships/hyperlink" Target="https://bibliotheca.limkitsiang.com/1991/05/21/has-the-education-ministry-discovered-that-there-is-no-such-thing-as-a-%e2%80%98bahasa-malaysia%e2%80%99-34-years-after-merdeka/" TargetMode="External"/><Relationship Id="rId245" Type="http://schemas.openxmlformats.org/officeDocument/2006/relationships/hyperlink" Target="https://bibliotheca.limkitsiang.com/1983/04/03/call-on-mca-gerakan-and-supp-ministers-to-form-a-%e2%80%98three-in-one%e2%80%99-union-in-cabinet-to-demand-for-the-cabinet-review-and-modification-of-the-three-government-principles-of-malaysian-cult/" TargetMode="External"/><Relationship Id="rId287" Type="http://schemas.openxmlformats.org/officeDocument/2006/relationships/hyperlink" Target="https://bibliotheca.limkitsiang.com/1985/10/28/government-taking-the-easy-and-irresponsible-way-to-shore-up-its-financial-position-by-a-18-6-increase-in-petroleum-production-in-complete-abandonment-of-the-national-depletion-policy-on-petroleum-pro/" TargetMode="External"/><Relationship Id="rId410" Type="http://schemas.openxmlformats.org/officeDocument/2006/relationships/hyperlink" Target="https://bibliotheca.limkitsiang.com/1993/04/08/cabinet-decision-to-exempt-foreign-doctors-working-in-the-private-sector-from-the-three-year-compulsory-service-with-government-hospitals-a-gross-discrimination-against-malaysian-doctors-and-should-be/" TargetMode="External"/><Relationship Id="rId452" Type="http://schemas.openxmlformats.org/officeDocument/2006/relationships/hyperlink" Target="https://www.limkitsiang.com/archive/1997/August97/sg583.htm" TargetMode="External"/><Relationship Id="rId494" Type="http://schemas.openxmlformats.org/officeDocument/2006/relationships/hyperlink" Target="https://www.limkitsiang.com/archive/2000/aug00/lks0455.htm" TargetMode="External"/><Relationship Id="rId508" Type="http://schemas.openxmlformats.org/officeDocument/2006/relationships/hyperlink" Target="https://www.limkitsiang.com/archive/2001/feb01/lks0667.htm" TargetMode="External"/><Relationship Id="rId105" Type="http://schemas.openxmlformats.org/officeDocument/2006/relationships/hyperlink" Target="https://bibliotheca.limkitsiang.com/1972/09/25/dap-calls-for-a-new-economic-policy-for-the-900000-new-villagers-to-fully-integrate-them-into-the-mainstream-of-social-and-economic-development-of-the-country/" TargetMode="External"/><Relationship Id="rId147" Type="http://schemas.openxmlformats.org/officeDocument/2006/relationships/hyperlink" Target="https://bibliotheca.limkitsiang.com/1975/08/10/dap-calls-on-de-emphasis-on-bumiputra-and-non-bumiputras-and-more-stress-on-the-development-of-a-malaysian-consciousness-and-identity-which-transcends-race-or-religion/" TargetMode="External"/><Relationship Id="rId312" Type="http://schemas.openxmlformats.org/officeDocument/2006/relationships/hyperlink" Target="https://bibliotheca.limkitsiang.com/1986/06/23/call-on-every-voter-to-make-%e2%80%98deny-barisan-nasional-two-third-majority%e2%80%99-his-personal-political-mission-in-coming-general-elections-to-restore-democracy-human-rights-justice-and-equali/" TargetMode="External"/><Relationship Id="rId354" Type="http://schemas.openxmlformats.org/officeDocument/2006/relationships/hyperlink" Target="https://bibliotheca.limkitsiang.com/1989/12/02/challenge-to-dr-mahathir-to-institute-an-independent-commission-of-inquiry-to-determine-the-causes-of-the-racial-tensions-in-october-1987/" TargetMode="External"/><Relationship Id="rId51" Type="http://schemas.openxmlformats.org/officeDocument/2006/relationships/hyperlink" Target="https://bibliotheca.limkitsiang.com/1969/02/26/dap-calls-for-defence-white-paper/" TargetMode="External"/><Relationship Id="rId93" Type="http://schemas.openxmlformats.org/officeDocument/2006/relationships/hyperlink" Target="https://bibliotheca.limkitsiang.com/1972/02/09/malaysianisation-of-top-editorial-posts-in-malaysian-press/" TargetMode="External"/><Relationship Id="rId189" Type="http://schemas.openxmlformats.org/officeDocument/2006/relationships/hyperlink" Target="https://bibliotheca.limkitsiang.com/1979/08/02/dap-welcome-the-united-nations-plan-to-resettle-1000-vietnamese-refugees-a-day-and-calls-on-malaysian-government-to-end-the-policy-of-towing-vietnamese-refugees-back-to-sea-in-unsafe-and-unseaworthy/" TargetMode="External"/><Relationship Id="rId396" Type="http://schemas.openxmlformats.org/officeDocument/2006/relationships/hyperlink" Target="https://bibliotheca.limkitsiang.com/1991/10/26/mahathir%e2%80%99s-vision-2020-is-his-attempt-to-win-the-support-of-the-48-per-cent-electorate-who-rejected-the-barisan-nasional-in-the-last-general-elections/" TargetMode="External"/><Relationship Id="rId214" Type="http://schemas.openxmlformats.org/officeDocument/2006/relationships/hyperlink" Target="https://bibliotheca.limkitsiang.com/1981/07/26/despite-our-reservations-dap-prepared-to-attend-round-table-conference-with-tung-chung-chiau-chung-gerakan-and-mca-to-discuss-whether-it-is-possible-to-reach-a-common-front-in-cabinet-parliament/;%20gerakan&#8217;s" TargetMode="External"/><Relationship Id="rId256" Type="http://schemas.openxmlformats.org/officeDocument/2006/relationships/hyperlink" Target="https://bibliotheca.limkitsiang.com/1984/06/30/call-on-works-minister-datuk-samy-vellu-not-to-regard-his-job-merely-as-a-%e2%80%98tolls-minister%e2%80%99-to-find-ways-to-increase-the-burden-of-the-ordinary-commuter/" TargetMode="External"/><Relationship Id="rId298" Type="http://schemas.openxmlformats.org/officeDocument/2006/relationships/hyperlink" Target="https://bibliotheca.limkitsiang.com/1986/01/21/dap-calls-for-law-to-require-every-employer-to-pay-the-coats-of-repatriating-100-illegal-indonesian-immigrant-for-every-illegal-indonesian-immigrant-he-employs/" TargetMode="External"/><Relationship Id="rId421" Type="http://schemas.openxmlformats.org/officeDocument/2006/relationships/hyperlink" Target="https://bibliotheca.limkitsiang.com/1994/02/12/dap-deplores-kota-baru-municipal-council-action-which-tried-to-prevent-the-chinese-community-from-celebrating-the-chinese-new-year-at-the-kelantan-chinese-chamber-of-commerce/" TargetMode="External"/><Relationship Id="rId463" Type="http://schemas.openxmlformats.org/officeDocument/2006/relationships/hyperlink" Target="https://www.limkitsiang.com/archive/1998/ogos98/sg1212.htm" TargetMode="External"/><Relationship Id="rId519" Type="http://schemas.openxmlformats.org/officeDocument/2006/relationships/hyperlink" Target="https://www.limkitsiang.com/archive/2001/may01/lks0958.htm" TargetMode="External"/><Relationship Id="rId116" Type="http://schemas.openxmlformats.org/officeDocument/2006/relationships/hyperlink" Target="https://bibliotheca.limkitsiang.com/1973/08/10/malaysians-must-expect-political-changes-for-the-next-12-months/" TargetMode="External"/><Relationship Id="rId158" Type="http://schemas.openxmlformats.org/officeDocument/2006/relationships/hyperlink" Target="https://bibliotheca.limkitsiang.com/1977/09/11/dap-attacks-umno-mca-and-gerakan-and-mic-leaders-for-diminishing-the-higher-education-opportunities-of-malaysians-in-their-own-country/" TargetMode="External"/><Relationship Id="rId323" Type="http://schemas.openxmlformats.org/officeDocument/2006/relationships/hyperlink" Target="https://bibliotheca.limkitsiang.com/1986/11/06/why-didn%e2%80%99t-the-prime-minister-datuk-seri-dr-mahathir-mohamed-or-any-senior-umno-leader-issue-a-directive-that-no-umno-leader-branch-or-member-should-undermine-inter-racial-harmony-in-desc/" TargetMode="External"/><Relationship Id="rId20" Type="http://schemas.openxmlformats.org/officeDocument/2006/relationships/hyperlink" Target="https://bibliotheca.limkitsiang.com/1968/09/27/eight-questions-for-alliance-candidate-inche-musa-hitam/" TargetMode="External"/><Relationship Id="rId62" Type="http://schemas.openxmlformats.org/officeDocument/2006/relationships/hyperlink" Target="https://bibliotheca.limkitsiang.com/1969/04/13/koh-kim-leng-is-one-of-the-architects-to-suppress-and-destroy-chinese-language-and-education-in-malaysia/" TargetMode="External"/><Relationship Id="rId365" Type="http://schemas.openxmlformats.org/officeDocument/2006/relationships/hyperlink" Target="https://bibliotheca.limkitsiang.com/1990/03/02/four-scacred-objectives-of-dap-and-semangat-46-co-operation-for-the-next-general-elections-defend-parliamentary-democracy-restore-human-rights-ensure-socio-economic-justice-and-create-national-unit/" TargetMode="External"/><Relationship Id="rId225" Type="http://schemas.openxmlformats.org/officeDocument/2006/relationships/hyperlink" Target="https://bibliotheca.limkitsiang.com/1981/11/28/dap-calls-on-the-government-to-halt-the-reduction-of-local-medical-places-for-non-malay-students-while-increasing-the-number-of-medical-places-for-malay-students/" TargetMode="External"/><Relationship Id="rId267" Type="http://schemas.openxmlformats.org/officeDocument/2006/relationships/hyperlink" Target="https://bibliotheca.limkitsiang.com/1984/09/02/dap-calls-on-malaysia-government-to-officially-approach-the-filipino-government-to-repatriate-the-200000-filipino-refugees-in-sabah/" TargetMode="External"/><Relationship Id="rId432" Type="http://schemas.openxmlformats.org/officeDocument/2006/relationships/hyperlink" Target="https://bibliotheca.limkitsiang.com/1994/06/08/penang-with-the-sole-chinese-chief-minister-should-set-the-example-for-other-state-governments-in-providing-regular-financial-support-to-chinese-independent-secondary-schools/" TargetMode="External"/><Relationship Id="rId474" Type="http://schemas.openxmlformats.org/officeDocument/2006/relationships/hyperlink" Target="https://www.limkitsiang.com/archive/1999/Nov99/sg2051.htm" TargetMode="External"/><Relationship Id="rId127" Type="http://schemas.openxmlformats.org/officeDocument/2006/relationships/hyperlink" Target="https://bibliotheca.limkitsiang.com/1974/03/17/dap-calls-for-the-fullest-normalisation-of-relations-between-malaysia-and-china-when-diplomatic-relations-between-the-two-countries-are-established/" TargetMode="External"/><Relationship Id="rId31" Type="http://schemas.openxmlformats.org/officeDocument/2006/relationships/hyperlink" Target="https://bibliotheca.limkitsiang.com/1968/11/28/serdang-by-election-a-test-for-the-cause-of-multi-racialism/" TargetMode="External"/><Relationship Id="rId73" Type="http://schemas.openxmlformats.org/officeDocument/2006/relationships/hyperlink" Target="https://bibliotheca.limkitsiang.com/1970/11/24/election-pledges-in-penang/" TargetMode="External"/><Relationship Id="rId169" Type="http://schemas.openxmlformats.org/officeDocument/2006/relationships/hyperlink" Target="https://bibliotheca.limkitsiang.com/1978/07/16/dap-will-probably-contest-the-perlis-state-assembly-by-election-in-titi-tinggi/" TargetMode="External"/><Relationship Id="rId334" Type="http://schemas.openxmlformats.org/officeDocument/2006/relationships/hyperlink" Target="https://bibliotheca.limkitsiang.com/1987/08/20/dap-proposes-the-convening-of-a-national-chinese-education-congress-to-adopt-a-chinese-education-20-year-plan-which-is-subsequently-ratifies-by-all-chinese-organizations-and-individuals-to-embody-the/" TargetMode="External"/><Relationship Id="rId376" Type="http://schemas.openxmlformats.org/officeDocument/2006/relationships/hyperlink" Target="https://bibliotheca.limkitsiang.com/1990/09/18/call-on-dr-mahathir-to-set-up-a-cabinet-committee-to-implement-the-resolutions-adopted-by-the-federation-of-malaysian-hokkien-association-annual-meeting/" TargetMode="External"/><Relationship Id="rId4" Type="http://schemas.openxmlformats.org/officeDocument/2006/relationships/hyperlink" Target="https://bibliotheca.limkitsiang.com/1968/04/18/election-itis-hits-malaysia/" TargetMode="External"/><Relationship Id="rId180" Type="http://schemas.openxmlformats.org/officeDocument/2006/relationships/hyperlink" Target="https://bibliotheca.limkitsiang.com/1979/07/15/dap-proposes-the-convening-of-an-all-party-conference-to-reach-a-national-accord-on-the-issue-of-vietnamese-refugees/;" TargetMode="External"/><Relationship Id="rId236" Type="http://schemas.openxmlformats.org/officeDocument/2006/relationships/hyperlink" Target="https://bibliotheca.limkitsiang.com/1982/10/23/call-on-the-mca-central-committee-to-endorse-and-fight-for-the-kepayang-declaration-to-reject-a-malaysia-of-%e2%80%98one-language-and-one-culture%e2%80%99/" TargetMode="External"/><Relationship Id="rId278" Type="http://schemas.openxmlformats.org/officeDocument/2006/relationships/hyperlink" Target="https://bibliotheca.limkitsiang.com/1985/06/29/dap-calls-for-stringent-laws-to-resolve-the-problem-of-the-million-illegal-immigrants-in-malaysia-by-making-it-a-custodial-offence-for-anyone-who-organises-assists-harbours-employs-or-aids-illegal/" TargetMode="External"/><Relationship Id="rId401" Type="http://schemas.openxmlformats.org/officeDocument/2006/relationships/hyperlink" Target="https://bibliotheca.limkitsiang.com/1992/01/20/mca-leadership-has-launched-the-second-phase-of-its-%e2%80%98all-out-war%e2%80%99-against-the-dap-after-its-first-phase-had-collapsed-ignominiously-within-two-months/" TargetMode="External"/><Relationship Id="rId443" Type="http://schemas.openxmlformats.org/officeDocument/2006/relationships/hyperlink" Target="https://bibliotheca.limkitsiang.com/1995/09/20/open-invitation-to-young-generation-of-malaysians-to-join-and-reform-the-dap-and-bring-in-new-ideas-and-concepts-to-make-the-dap-a-malaysians-party-of-the-21st-century/" TargetMode="External"/><Relationship Id="rId303" Type="http://schemas.openxmlformats.org/officeDocument/2006/relationships/hyperlink" Target="https://bibliotheca.limkitsiang.com/1986/01/01/dap-calls-for-an-independent-inquiry-to-be-conducted-into-the-illegal-issue-and-falsification-of-identity-cards-in-particular-to-illegal-indonesian-immigrants/" TargetMode="External"/><Relationship Id="rId485" Type="http://schemas.openxmlformats.org/officeDocument/2006/relationships/hyperlink" Target="https://www.limkitsiang.com/archive/2000/Mar00/lks0260.htm" TargetMode="External"/><Relationship Id="rId42" Type="http://schemas.openxmlformats.org/officeDocument/2006/relationships/hyperlink" Target="https://bibliotheca.limkitsiang.com/1968/12/07/the-mca-%e2%80%93-pawns-of-malay-racialists/" TargetMode="External"/><Relationship Id="rId84" Type="http://schemas.openxmlformats.org/officeDocument/2006/relationships/hyperlink" Target="https://bibliotheca.limkitsiang.com/1971/11/24/lim-kit-siang-to-raise-problems-of-chinese-education-in-parliament-next-month/" TargetMode="External"/><Relationship Id="rId138" Type="http://schemas.openxmlformats.org/officeDocument/2006/relationships/hyperlink" Target="https://bibliotheca.limkitsiang.com/1974/06/10/dap-selangor-completes-re-organisation-of-serdang-branches-and-cancels-suspension-orders-on-four-branches-in-serdang/" TargetMode="External"/><Relationship Id="rId345" Type="http://schemas.openxmlformats.org/officeDocument/2006/relationships/hyperlink" Target="https://bibliotheca.limkitsiang.com/1987/10/22/first-police-statement-on-chow-kit-incident-on-monday-morning-was-not-made-in-a-manner-which-could-quell-all-rumours-that-racial-riots-had-started/" TargetMode="External"/><Relationship Id="rId387" Type="http://schemas.openxmlformats.org/officeDocument/2006/relationships/hyperlink" Target="https://bibliotheca.limkitsiang.com/1991/05/18/dap-proposes-a-meeting-of-mps-from-all-parties-concerned-about-human-rights-over-the-detention-of-dr-jeffrey-kitingan/" TargetMode="External"/><Relationship Id="rId510" Type="http://schemas.openxmlformats.org/officeDocument/2006/relationships/hyperlink" Target="https://www.limkitsiang.com/archive/2001/march01/lks0763.htm" TargetMode="External"/><Relationship Id="rId191" Type="http://schemas.openxmlformats.org/officeDocument/2006/relationships/hyperlink" Target="https://bibliotheca.limkitsiang.com/1980/06/09/dap-proposes-parliamentary-select-committee-to-review-cabinet-education-committee-report/" TargetMode="External"/><Relationship Id="rId205" Type="http://schemas.openxmlformats.org/officeDocument/2006/relationships/hyperlink" Target="https://bibliotheca.limkitsiang.com/1981/01/02/the-dap-to-expose-and-oppse-deviation-of-the-new-economic-policy-in-the-last-10-years/" TargetMode="External"/><Relationship Id="rId247" Type="http://schemas.openxmlformats.org/officeDocument/2006/relationships/hyperlink" Target="https://bibliotheca.limkitsiang.com/1983/06/19/dap-calls-on-elections-commission-and-barisan-nasional-component-parties-to-honour-the-%e2%80%98restructuring%e2%80%99-principle-in-the-redelineation-of-electoral-constituencies-to-ensure-that-politic/" TargetMode="External"/><Relationship Id="rId412" Type="http://schemas.openxmlformats.org/officeDocument/2006/relationships/hyperlink" Target="https://bibliotheca.limkitsiang.com/1993/06/22/pas-leaders-should-realise-the-grave-political-consequences-if-pas-led-kelantan-state-government-goes-ahead-with-its-ban-on-public-sale-and-consumption-of-alcohol-affecting-non-muslims-on-july-2/" TargetMode="External"/><Relationship Id="rId107" Type="http://schemas.openxmlformats.org/officeDocument/2006/relationships/hyperlink" Target="https://bibliotheca.limkitsiang.com/1972/12/23/dap-welcomes-re-consideration-by-the-prime-minister-tun-abdul-razak-on-the-question-of-the-recognition-of-nantah-formosan-degrees-and-qualifications/" TargetMode="External"/><Relationship Id="rId289" Type="http://schemas.openxmlformats.org/officeDocument/2006/relationships/hyperlink" Target="https://bibliotheca.limkitsiang.com/1985/11/30/has-the-government-raised-the-quota-reserved-for-bumiputras-in-all-new-public-shares-issue-from-51-to-70/" TargetMode="External"/><Relationship Id="rId454" Type="http://schemas.openxmlformats.org/officeDocument/2006/relationships/hyperlink" Target="https://www.limkitsiang.com/archive/1997/Oct97/sg670.htm" TargetMode="External"/><Relationship Id="rId496" Type="http://schemas.openxmlformats.org/officeDocument/2006/relationships/hyperlink" Target="https://www.limkitsiang.com/archive/2000/aug00/lks0473.htm" TargetMode="External"/><Relationship Id="rId11" Type="http://schemas.openxmlformats.org/officeDocument/2006/relationships/hyperlink" Target="https://bibliotheca.limkitsiang.com/1968/07/28/mca-college/" TargetMode="External"/><Relationship Id="rId53" Type="http://schemas.openxmlformats.org/officeDocument/2006/relationships/hyperlink" Target="https://bibliotheca.limkitsiang.com/1969/02/09/national-solidarity/" TargetMode="External"/><Relationship Id="rId149" Type="http://schemas.openxmlformats.org/officeDocument/2006/relationships/hyperlink" Target="https://bibliotheca.limkitsiang.com/1976/01/27/a-new-order-in-malaysia-to-build-a-united-progressive-and-progressive-and-prosperous-nation/" TargetMode="External"/><Relationship Id="rId314" Type="http://schemas.openxmlformats.org/officeDocument/2006/relationships/hyperlink" Target="https://bibliotheca.limkitsiang.com/1986/06/19/dap-suggests-that-aliran-organises-the-sixth-dialogue-of-concern-on-the-question-of-a-constitutional-review-commission-on-the-occasion-of-the-30th-anniversary-of-the-malaysian-constitution-next-year/" TargetMode="External"/><Relationship Id="rId356" Type="http://schemas.openxmlformats.org/officeDocument/2006/relationships/hyperlink" Target="https://bibliotheca.limkitsiang.com/1990/01/04/malaysians-must-be-prepared-to-think-of-the-unthinkable-to-make-the-1990s-a-decade-of-hope-and-promise/" TargetMode="External"/><Relationship Id="rId398" Type="http://schemas.openxmlformats.org/officeDocument/2006/relationships/hyperlink" Target="https://bibliotheca.limkitsiang.com/1991/11/30/dap-pledges-to-continue-to-be-in-the-forefront-in-the-1990s-to-defend-constitutional-rights-and-fundamental-liberties-of-malaysians-including-the-constitutional-right-status-and-protection-for-chine/" TargetMode="External"/><Relationship Id="rId521" Type="http://schemas.openxmlformats.org/officeDocument/2006/relationships/hyperlink" Target="https://www.limkitsiang.com/archive/2001/june01/lks1085.htm" TargetMode="External"/><Relationship Id="rId95" Type="http://schemas.openxmlformats.org/officeDocument/2006/relationships/hyperlink" Target="https://bibliotheca.limkitsiang.com/1972/02/04/merdeka-university-2/" TargetMode="External"/><Relationship Id="rId160" Type="http://schemas.openxmlformats.org/officeDocument/2006/relationships/hyperlink" Target="https://bibliotheca.limkitsiang.com/1977/10/15/dap-calls-for-the-establishment-of-a-royal-commission-of-inquiry-into-education/" TargetMode="External"/><Relationship Id="rId216" Type="http://schemas.openxmlformats.org/officeDocument/2006/relationships/hyperlink" Target="https://bibliotheca.limkitsiang.com/1981/07/04/mca-should-dissolve-as-a-political-party-if-it-could-not-fight-for-the-basic-political-economic-educational-and-citizenship-rights-of-malaysia-could-not-deal-with-%e2%80%9croot-problems%e2%80%99-b/" TargetMode="External"/><Relationship Id="rId423" Type="http://schemas.openxmlformats.org/officeDocument/2006/relationships/hyperlink" Target="https://bibliotheca.limkitsiang.com/1994/02/02/dap-welcomes-the-proposal-that-the-sabah-chief-ministership-be-rotated-among-the-three-major-communities-and-calls-for-this-policy-to-be-reflected-in-the-federal-and-all-other-state-barisan-nasional-s/" TargetMode="External"/><Relationship Id="rId258" Type="http://schemas.openxmlformats.org/officeDocument/2006/relationships/hyperlink" Target="https://bibliotheca.limkitsiang.com/1984/06/09/all-on-dr-tan-tiong-hong-to-explain-why-action-has-been-taken-against-the-kl-teacher-who-forced-students-to-study-jawi/" TargetMode="External"/><Relationship Id="rId465" Type="http://schemas.openxmlformats.org/officeDocument/2006/relationships/hyperlink" Target="https://www.limkitsiang.com/archive/1999/jan99/sg1440.htm" TargetMode="External"/><Relationship Id="rId22" Type="http://schemas.openxmlformats.org/officeDocument/2006/relationships/hyperlink" Target="https://bibliotheca.limkitsiang.com/1968/09/19/nantah-and-formosan-qualifications-the-merdeka-university-and-the-mca-college/" TargetMode="External"/><Relationship Id="rId64" Type="http://schemas.openxmlformats.org/officeDocument/2006/relationships/hyperlink" Target="https://bibliotheca.limkitsiang.com/1969/04/06/the-maju-ward-%e2%80%93-the-chief-executioners-of-the-%e2%80%98grand-deception%e2%80%99-campaign-of-the-mca/" TargetMode="External"/><Relationship Id="rId118" Type="http://schemas.openxmlformats.org/officeDocument/2006/relationships/hyperlink" Target="https://bibliotheca.limkitsiang.com/1973/10/12/towards-a-national-culture/" TargetMode="External"/><Relationship Id="rId325" Type="http://schemas.openxmlformats.org/officeDocument/2006/relationships/hyperlink" Target="https://bibliotheca.limkitsiang.com/1987/04/29/dap-calls-for-the-establishment-of-a-national-inter-religious-council-to-promote-greater-understanding-and-co-operation-among-the-various-religions-and-check-religious-polarisation/" TargetMode="External"/><Relationship Id="rId367" Type="http://schemas.openxmlformats.org/officeDocument/2006/relationships/hyperlink" Target="https://bibliotheca.limkitsiang.com/1990/04/24/the-tunku-is-reported-to-have-criticised-the-government-for-giving-the-malays-monopoly-over-the-country%e2%80%99s-trade-and-commerce/" TargetMode="External"/><Relationship Id="rId171" Type="http://schemas.openxmlformats.org/officeDocument/2006/relationships/hyperlink" Target="https://bibliotheca.limkitsiang.com/1978/08/04/musa-hitam-should-act-as-a-national-leader-who-has-the-responsibility-to-look-after-the-interests-of-malaysians-of-all-races/" TargetMode="External"/><Relationship Id="rId227" Type="http://schemas.openxmlformats.org/officeDocument/2006/relationships/hyperlink" Target="https://bibliotheca.limkitsiang.com/1981/11/25/call-on-the-authorities-to-take-firm-action-to-prevent-the-peninsular-states-in-malaysia-degenerating-into-another-sabah-where-law-and-order-have-been-gravely-undermined-by-rampant-illegal-immigration/" TargetMode="External"/><Relationship Id="rId269" Type="http://schemas.openxmlformats.org/officeDocument/2006/relationships/hyperlink" Target="https://bibliotheca.limkitsiang.com/1984/11/29/dap-calls-on-the-government-to-stop-closing-its-eyes-to-the-illegal-indonesian-immigrant-problem-and-to-have-a-sense-of-urgency-to-check-the-influx-because-of-the-long-term-social-and-law-and-order-po/" TargetMode="External"/><Relationship Id="rId434" Type="http://schemas.openxmlformats.org/officeDocument/2006/relationships/hyperlink" Target="https://bibliotheca.limkitsiang.com/1994/08/20/call-on-mca-ministers-to-explain-whether-the-new-private-universities-bill-would-allow-the-establishment-of-merkeka-university-or-the-revival-of-nanyang-university-in-malaysia/" TargetMode="External"/><Relationship Id="rId476" Type="http://schemas.openxmlformats.org/officeDocument/2006/relationships/hyperlink" Target="https://www.limkitsiang.com/archive/1999/dec99/lks0005.htm" TargetMode="External"/><Relationship Id="rId33" Type="http://schemas.openxmlformats.org/officeDocument/2006/relationships/hyperlink" Target="https://bibliotheca.limkitsiang.com/1968/11/24/dap-gerakan-cultural-debate/" TargetMode="External"/><Relationship Id="rId129" Type="http://schemas.openxmlformats.org/officeDocument/2006/relationships/hyperlink" Target="https://bibliotheca.limkitsiang.com/1974/03/04/dap-to-fight-and-expose-national-front-parties-at-next-elections/" TargetMode="External"/><Relationship Id="rId280" Type="http://schemas.openxmlformats.org/officeDocument/2006/relationships/hyperlink" Target="https://bibliotheca.limkitsiang.com/1985/07/06/dap-calls-for-the-complete-lifting-of-the-%e2%80%98bamboo-curtain%e2%80%99-to-enable-free-travel-between-the-people-of-malaysia-and-china/" TargetMode="External"/><Relationship Id="rId336" Type="http://schemas.openxmlformats.org/officeDocument/2006/relationships/hyperlink" Target="https://bibliotheca.limkitsiang.com/1987/08/13/antah-biwater-has-a-duty-to-convince-the-engineering-community-that-there-is-no-available-local-professional-of-required-experience-and-expertise-to-justify-employment-of-expatriates/" TargetMode="External"/><Relationship Id="rId501" Type="http://schemas.openxmlformats.org/officeDocument/2006/relationships/hyperlink" Target="https://www.limkitsiang.com/archive/2000/oct00/lks0541.htm" TargetMode="External"/><Relationship Id="rId75" Type="http://schemas.openxmlformats.org/officeDocument/2006/relationships/hyperlink" Target="https://bibliotheca.limkitsiang.com/1970/12/17/religious-persecution-in-sabah/" TargetMode="External"/><Relationship Id="rId140" Type="http://schemas.openxmlformats.org/officeDocument/2006/relationships/hyperlink" Target="https://bibliotheca.limkitsiang.com/1974/08/20/open-letter-and-challenge-to-all-mca-gerakan-ppp-and-pekemas-parliamentary-candidates/" TargetMode="External"/><Relationship Id="rId182" Type="http://schemas.openxmlformats.org/officeDocument/2006/relationships/hyperlink" Target="https://bibliotheca.limkitsiang.com/1979/08/29/1979-national-day-message/" TargetMode="External"/><Relationship Id="rId378" Type="http://schemas.openxmlformats.org/officeDocument/2006/relationships/hyperlink" Target="https://bibliotheca.limkitsiang.com/1991/04/23/kit-siang-prepared-to-have-a-three-lime-meeting-at-mca-headquarters-to-from-a-joint-action-committee-to-save-the-chinese-in-kelantan-from-oppression-after-liong-sik-had-produced-proof-of-such-oppressi/" TargetMode="External"/><Relationship Id="rId403" Type="http://schemas.openxmlformats.org/officeDocument/2006/relationships/hyperlink" Target="https://bibliotheca.limkitsiang.com/1992/01/11/there-are-not-just-two-but-three-separate-economies-in-malaysia-bumiputera-non-bumiputera-and-foreign/" TargetMode="External"/><Relationship Id="rId6" Type="http://schemas.openxmlformats.org/officeDocument/2006/relationships/hyperlink" Target="https://bibliotheca.limkitsiang.com/1968/05/17/will-malaysia-and-singapore-merge-once-again/" TargetMode="External"/><Relationship Id="rId238" Type="http://schemas.openxmlformats.org/officeDocument/2006/relationships/hyperlink" Target="https://bibliotheca.limkitsiang.com/1982/11/14/call-on-chairman-of-national-unity-board-datuk-lee-kim-sai-to-commission-a-public-inquiry-to-ascertain-how-the-kuala-lumpur-master-plan-could-affect-or-undermine-national-unity/" TargetMode="External"/><Relationship Id="rId445" Type="http://schemas.openxmlformats.org/officeDocument/2006/relationships/hyperlink" Target="https://bibliotheca.limkitsiang.com/1995/10/12/the-lifting-of-the-ban-on-justice-bao-television-series-vindicates-dap-stand-that-such-a-ban-violates-five-important-aspects-of-nation-building/" TargetMode="External"/><Relationship Id="rId487" Type="http://schemas.openxmlformats.org/officeDocument/2006/relationships/hyperlink" Target="https://www.limkitsiang.com/archive/2000/Mar00/lks0288.htm" TargetMode="External"/><Relationship Id="rId291" Type="http://schemas.openxmlformats.org/officeDocument/2006/relationships/hyperlink" Target="https://bibliotheca.limkitsiang.com/1985/11/28/syed-barakbar-should-not-think-malaysians-are-%e2%80%98children%e2%80%99-to-accept-his-poor-attempt-to-justify-the-stpm-general-paper-question-based-on-an-extract-from-datuk-seri-dr-mahathir%e2%80%99/" TargetMode="External"/><Relationship Id="rId305" Type="http://schemas.openxmlformats.org/officeDocument/2006/relationships/hyperlink" Target="https://bibliotheca.limkitsiang.com/1986/04/25/shcok-at-ling-liong-sik%e2%80%99s-readiness-to-accept-anwar-ibrahim%e2%80%99s-explanation-that-the-it-was-the-chinese-press-which-distorted-anwar%e2%80%99s-speech/" TargetMode="External"/><Relationship Id="rId347" Type="http://schemas.openxmlformats.org/officeDocument/2006/relationships/hyperlink" Target="https://bibliotheca.limkitsiang.com/1987/10/19/information-minister-datuk-mohamed-rahmat-should-%e2%80%98rein-in-before-the-precipice%e2%80%99-and-stop-abusing-his-position-as-minister-to-incite-racial-feelings-or-malaysia-will-become-another-sr/" TargetMode="External"/><Relationship Id="rId512" Type="http://schemas.openxmlformats.org/officeDocument/2006/relationships/hyperlink" Target="https://www.limkitsiang.com/archive/2001/march01/lks0788.htm" TargetMode="External"/><Relationship Id="rId44" Type="http://schemas.openxmlformats.org/officeDocument/2006/relationships/hyperlink" Target="https://bibliotheca.limkitsiang.com/1968/12/01/serdang%e2%80%99s-20-points-%e2%80%93-dap-by-election-pledge/" TargetMode="External"/><Relationship Id="rId86" Type="http://schemas.openxmlformats.org/officeDocument/2006/relationships/hyperlink" Target="https://bibliotheca.limkitsiang.com/1971/12/09/pernas/" TargetMode="External"/><Relationship Id="rId151" Type="http://schemas.openxmlformats.org/officeDocument/2006/relationships/hyperlink" Target="https://bibliotheca.limkitsiang.com/1976/08/21/the-166-million-%e2%80%9cspica-m%e2%80%9d-rmn-fast-strike-craft-scandal/" TargetMode="External"/><Relationship Id="rId389" Type="http://schemas.openxmlformats.org/officeDocument/2006/relationships/hyperlink" Target="https://bibliotheca.limkitsiang.com/1991/06/20/dap-will-oppose-any-attempt-by-kelantan-state-government-to-follow-in-the-footsteps-of-selangor-barisan-nasional-government-to-introduce-islamic-laws-on-conversion-of-non-muslim-children-below-18-year/" TargetMode="External"/><Relationship Id="rId193" Type="http://schemas.openxmlformats.org/officeDocument/2006/relationships/hyperlink" Target="https://bibliotheca.limkitsiang.com/1980/07/26/lim-kit-siang-proposes-the-formation-of-concerned-citizens-committees-cccs-transcending-politics-race-religion-to-involve-malaysians-in-mass-participation-to-protect-and-safeguard-their-basic-ri/" TargetMode="External"/><Relationship Id="rId207" Type="http://schemas.openxmlformats.org/officeDocument/2006/relationships/hyperlink" Target="https://bibliotheca.limkitsiang.com/1981/02/21/challenges-of-the-eighties/" TargetMode="External"/><Relationship Id="rId249" Type="http://schemas.openxmlformats.org/officeDocument/2006/relationships/hyperlink" Target="https://bibliotheca.limkitsiang.com/1983/09/17/dap-%e2%80%98do-or-die%e2%80%99-three-year-plan-for-1986/" TargetMode="External"/><Relationship Id="rId414" Type="http://schemas.openxmlformats.org/officeDocument/2006/relationships/hyperlink" Target="https://bibliotheca.limkitsiang.com/1993/06/08/government%e2%80%99s-acceptance-of-dap-proposal-for-a-reverse-braindrain%e2%80%99-policy-to-encourage-return-of-malaysian-professionals-overseas-to-serve-in-malaysia%e2%80%99s-reconstruction-most-welc/" TargetMode="External"/><Relationship Id="rId456" Type="http://schemas.openxmlformats.org/officeDocument/2006/relationships/hyperlink" Target="https://www.limkitsiang.com/archive/1997/Dec97/sg820.htm" TargetMode="External"/><Relationship Id="rId498" Type="http://schemas.openxmlformats.org/officeDocument/2006/relationships/hyperlink" Target="https://www.limkitsiang.com/archive/2000/aug00/lks0484.htm" TargetMode="External"/><Relationship Id="rId13" Type="http://schemas.openxmlformats.org/officeDocument/2006/relationships/hyperlink" Target="https://bibliotheca.limkitsiang.com/1968/07/01/opposition-politics-in-malaysia/" TargetMode="External"/><Relationship Id="rId109" Type="http://schemas.openxmlformats.org/officeDocument/2006/relationships/hyperlink" Target="https://bibliotheca.limkitsiang.com/1973/01/24/call-on-government-to-democratise-and-liberalise-its-mass-media-policy-to-permit-freedom-of-speech-and-information/" TargetMode="External"/><Relationship Id="rId260" Type="http://schemas.openxmlformats.org/officeDocument/2006/relationships/hyperlink" Target="https://bibliotheca.limkitsiang.com/1984/08/30/dap-calls-for-the-establishment-of-two-royal-commissions-of-inquiry-into-i-corruption-abuse-of-power-and-breach-of-trust-in-public-life-and-ii-racial-polarisation/" TargetMode="External"/><Relationship Id="rId316" Type="http://schemas.openxmlformats.org/officeDocument/2006/relationships/hyperlink" Target="https://bibliotheca.limkitsiang.com/1986/06/08/tan-koon-swan-is-going-round-the-country-issue-blank-cheques-which-are-not-meant-to-be-honoured/" TargetMode="External"/><Relationship Id="rId523" Type="http://schemas.openxmlformats.org/officeDocument/2006/relationships/hyperlink" Target="https://bibliotheca.limkitsiang.com/1977/03/22/dap-wants-legislative-assurance-that-boards-of-managements-of-chinese-primary-schools-would-not-be-wound-up/" TargetMode="External"/><Relationship Id="rId55" Type="http://schemas.openxmlformats.org/officeDocument/2006/relationships/hyperlink" Target="https://bibliotheca.limkitsiang.com/1969/03/09/who-is-the-true-champion-of-the-people%e2%80%99s-interest-%e2%80%93-the-dap-or-the-mca/" TargetMode="External"/><Relationship Id="rId97" Type="http://schemas.openxmlformats.org/officeDocument/2006/relationships/hyperlink" Target="https://bibliotheca.limkitsiang.com/1972/03/10/ingredients-for-the-success-of-a-political-movement/" TargetMode="External"/><Relationship Id="rId120" Type="http://schemas.openxmlformats.org/officeDocument/2006/relationships/hyperlink" Target="https://bibliotheca.limkitsiang.com/1973/11/18/the-future-of-the-chinese-in-malaysia/" TargetMode="External"/><Relationship Id="rId358" Type="http://schemas.openxmlformats.org/officeDocument/2006/relationships/hyperlink" Target="https://bibliotheca.limkitsiang.com/1990/02/23/mca-and-gerakan-leaders-seem-to-be-in-a-panic-at-the-tumultuous-public-response-to-the-first-dap-semangat-46-joint-national-ceramah-in-penang-last-saturday/" TargetMode="External"/><Relationship Id="rId162" Type="http://schemas.openxmlformats.org/officeDocument/2006/relationships/hyperlink" Target="https://bibliotheca.limkitsiang.com/1977/11/20/challenge-to-lee-san-choon-to-declare-mca-stand-on-merdeka-university/" TargetMode="External"/><Relationship Id="rId218" Type="http://schemas.openxmlformats.org/officeDocument/2006/relationships/hyperlink" Target="https://bibliotheca.limkitsiang.com/1981/08/30/dap-prepared-to-form-a-united-front-with-pas-psrm-and-other-movements-to-save-democracy-by-denying-the-barisan-nasional-the-two-thirds-majority-in-parliament/" TargetMode="External"/><Relationship Id="rId425" Type="http://schemas.openxmlformats.org/officeDocument/2006/relationships/hyperlink" Target="https://bibliotheca.limkitsiang.com/1994/03/04/mahathir-should-declare-that-the-federal-government-opposes-the-pas-kelantan-state-hudud-laws-because-they-are-inappropriate-for-a-multi-racial-and-multi-religious-malaysia-rather-than-they-are-not-is/" TargetMode="External"/><Relationship Id="rId467" Type="http://schemas.openxmlformats.org/officeDocument/2006/relationships/hyperlink" Target="https://www.limkitsiang.com/archive/1999/feb99/sg1512.htm" TargetMode="External"/><Relationship Id="rId271" Type="http://schemas.openxmlformats.org/officeDocument/2006/relationships/hyperlink" Target="https://bibliotheca.limkitsiang.com/1984/11/24/racial-polarisation-%e2%80%93-what-is-the-solution/" TargetMode="External"/><Relationship Id="rId24" Type="http://schemas.openxmlformats.org/officeDocument/2006/relationships/hyperlink" Target="https://bibliotheca.limkitsiang.com/1968/09/08/the-objective-of-gerakan-ra%e2%80%99ayat-malaysia-an-indonesian-malaysia/" TargetMode="External"/><Relationship Id="rId66" Type="http://schemas.openxmlformats.org/officeDocument/2006/relationships/hyperlink" Target="https://bibliotheca.limkitsiang.com/1969/05/06/party-rakyats-policy-in-language-education-and-culture/" TargetMode="External"/><Relationship Id="rId131" Type="http://schemas.openxmlformats.org/officeDocument/2006/relationships/hyperlink" Target="https://bibliotheca.limkitsiang.com/1974/05/28/call-on-health-minister-tan-sri-lee-siok-yew-to-instruct-that-anti-dengue-posters-in-chinese-should-be-put-up-in-all-towns-and-new-villages/" TargetMode="External"/><Relationship Id="rId327" Type="http://schemas.openxmlformats.org/officeDocument/2006/relationships/hyperlink" Target="https://bibliotheca.limkitsiang.com/1987/05/07/sdr-ahmad-nor%e2%80%99s-candidature-represents-the-dap%e2%80%99s-serious-commitment-to-unite-all-malaysians-regardless-of-race-in-a-common-political-struggle-to-fight-all-forms-of-political-and-econo/" TargetMode="External"/><Relationship Id="rId369" Type="http://schemas.openxmlformats.org/officeDocument/2006/relationships/hyperlink" Target="https://bibliotheca.limkitsiang.com/1990/06/20/is-labuan-going-to-be-a-tax-haven-for-the-corruption-money-and-ill-gotten-gains-of-politically-well-connected-malaysians/" TargetMode="External"/><Relationship Id="rId173" Type="http://schemas.openxmlformats.org/officeDocument/2006/relationships/hyperlink" Target="https://bibliotheca.limkitsiang.com/1978/10/26/call-on-police-to-take-action-against-mp-for-kinabalu-mark-koding-for-questioning-article-152-of-the-constitution-guaranteeing-the-position-of-the-other-languages/" TargetMode="External"/><Relationship Id="rId229" Type="http://schemas.openxmlformats.org/officeDocument/2006/relationships/hyperlink" Target="https://bibliotheca.limkitsiang.com/1982/03/22/dap-calls-on-dr-mahathir-to-relax-ban-on-public-rallies-during-general-elections-to-ensure-a-meaningful-elections-and-not-a-%e2%80%98stifled%e2%80%99-campaign/" TargetMode="External"/><Relationship Id="rId380" Type="http://schemas.openxmlformats.org/officeDocument/2006/relationships/hyperlink" Target="https://bibliotheca.limkitsiang.com/1991/04/09/liong-sik-should-know-that-the-malaysian-chinese-want-the-selangor-islamic-law-administration-amended-and-mca-has-again-failed-then/" TargetMode="External"/><Relationship Id="rId436" Type="http://schemas.openxmlformats.org/officeDocument/2006/relationships/hyperlink" Target="https://bibliotheca.limkitsiang.com/1994/10/05/dap-unfurled-the-banner-of-cultural-democracy-challenge-the-gerakan-cultural-policy-of-assimilation-and-subservience-is-far-back-as-26-years-ago-in-the-great-dap-gerakan-cultural-debate-in-1968/" TargetMode="External"/><Relationship Id="rId240" Type="http://schemas.openxmlformats.org/officeDocument/2006/relationships/hyperlink" Target="https://bibliotheca.limkitsiang.com/1982/12/09/call-on-2m-government-to-respect-the-constitutional-guarantee-of-freedom-of-religion-and-to-confine-legislative-proposal-to-deal-with-intra-religious-problems-in-the-muslim-community/" TargetMode="External"/><Relationship Id="rId478" Type="http://schemas.openxmlformats.org/officeDocument/2006/relationships/hyperlink" Target="https://www.limkitsiang.com/archive/2000/jan00/lks0077.htm" TargetMode="External"/><Relationship Id="rId35" Type="http://schemas.openxmlformats.org/officeDocument/2006/relationships/hyperlink" Target="https://bibliotheca.limkitsiang.com/1968/11/11/dap-replies-to-inche-khir-johari/" TargetMode="External"/><Relationship Id="rId77" Type="http://schemas.openxmlformats.org/officeDocument/2006/relationships/hyperlink" Target="https://bibliotheca.limkitsiang.com/1971/02/05/letter-to-secretary-of-dewan-rakyat-notice-of-motions/" TargetMode="External"/><Relationship Id="rId100" Type="http://schemas.openxmlformats.org/officeDocument/2006/relationships/hyperlink" Target="https://bibliotheca.limkitsiang.com/1972/04/01/dap-calls-for-repeal-of-sales-tax/" TargetMode="External"/><Relationship Id="rId282" Type="http://schemas.openxmlformats.org/officeDocument/2006/relationships/hyperlink" Target="https://bibliotheca.limkitsiang.com/1985/08/06/dap-commends-pas-and-calls-on-umno-to-join-the-save-sim-kie-chon-campaign-on-humanitarian-equality-justice-and-moral-grounds/" TargetMode="External"/><Relationship Id="rId338" Type="http://schemas.openxmlformats.org/officeDocument/2006/relationships/hyperlink" Target="https://bibliotheca.limkitsiang.com/1987/09/30/dap-will-launch-a-nation-wide-%e2%80%98save-chinese-primary-schools-campaign%e2%80%99-if-the-education-ministry-fails-to-resolve-the-problem-of-promoting-those-unversed-in-chinese-language-as-assistan/" TargetMode="External"/><Relationship Id="rId503" Type="http://schemas.openxmlformats.org/officeDocument/2006/relationships/hyperlink" Target="https://www.limkitsiang.com/archive/2000/dec00/lks0594.htm" TargetMode="External"/><Relationship Id="rId8" Type="http://schemas.openxmlformats.org/officeDocument/2006/relationships/hyperlink" Target="https://bibliotheca.limkitsiang.com/1968/05/12/the-malaysian-malaysia/" TargetMode="External"/><Relationship Id="rId142" Type="http://schemas.openxmlformats.org/officeDocument/2006/relationships/hyperlink" Target="https://bibliotheca.limkitsiang.com/1974/08/04/dap-to-stand-by-our-parliamentary-and-state-assembly-record-for-the-past-five-years/" TargetMode="External"/><Relationship Id="rId184" Type="http://schemas.openxmlformats.org/officeDocument/2006/relationships/hyperlink" Target="https://bibliotheca.limkitsiang.com/1979/08/18/call-on-malaysian-youths-and-in-particular-malaysian-chinese-youths/" TargetMode="External"/><Relationship Id="rId391" Type="http://schemas.openxmlformats.org/officeDocument/2006/relationships/hyperlink" Target="https://bibliotheca.limkitsiang.com/1991/06/08/proposal-by-mahathir-to-allow-foreign-doctors-to-practise-in-private-is-most-startling/" TargetMode="External"/><Relationship Id="rId405" Type="http://schemas.openxmlformats.org/officeDocument/2006/relationships/hyperlink" Target="https://bibliotheca.limkitsiang.com/1992/03/28/dap-opposes-another-article-30-citizenship-verfication-exercise-and-calls-on-the-government-to-automatlcally-issue-new-identity-card-to-all-article-30-citizens-in-view-of-the-1970-verification-exercis/" TargetMode="External"/><Relationship Id="rId447" Type="http://schemas.openxmlformats.org/officeDocument/2006/relationships/hyperlink" Target="https://www.limkitsiang.com/archive/1997/Mac97/sg321-13.htm" TargetMode="External"/><Relationship Id="rId251" Type="http://schemas.openxmlformats.org/officeDocument/2006/relationships/hyperlink" Target="https://bibliotheca.limkitsiang.com/1984/02/26/malaysian-chinese-must-understand-the-real-nature-of-the-problem-of-national-culture-policy-if-they-are-to-influence-it-instead-of-engaging-in-%e2%80%98the-last-gasps-of-opposition%e2%80%99/%20;" TargetMode="External"/><Relationship Id="rId489" Type="http://schemas.openxmlformats.org/officeDocument/2006/relationships/hyperlink" Target="https://www.limkitsiang.com/archive/2000/may00/lks0334.htm" TargetMode="External"/><Relationship Id="rId46" Type="http://schemas.openxmlformats.org/officeDocument/2006/relationships/hyperlink" Target="https://bibliotheca.limkitsiang.com/1969/01/29/call-to-malaysianise-the-armed-forces/" TargetMode="External"/><Relationship Id="rId293" Type="http://schemas.openxmlformats.org/officeDocument/2006/relationships/hyperlink" Target="https://bibliotheca.limkitsiang.com/1985/11/18/dap-central-executive-committee-to-meet-over-general-elections-plans-on-dec-7-1985/" TargetMode="External"/><Relationship Id="rId307" Type="http://schemas.openxmlformats.org/officeDocument/2006/relationships/hyperlink" Target="https://bibliotheca.limkitsiang.com/1986/04/17/call-on-prime-minister-datuk-seri-dr-mahathir-mohamed-to-explain-whether-umno-merdeka-editorial-that-pbs-should-not-seek-malay-and-muslim-support-but-should-operate-as-a-communal-party-only-repres/" TargetMode="External"/><Relationship Id="rId349" Type="http://schemas.openxmlformats.org/officeDocument/2006/relationships/hyperlink" Target="https://bibliotheca.limkitsiang.com/1987/10/08/johore-planters-association-should-not-sacrifice-national-interests-and-the-future-of-malaysians-and-generations-to-come-just-to-make-profits-from-exploitation-of-illegal-indonesia-immigrants/" TargetMode="External"/><Relationship Id="rId514" Type="http://schemas.openxmlformats.org/officeDocument/2006/relationships/hyperlink" Target="https://www.limkitsiang.com/archive/2001/apr01/lks0893.htm" TargetMode="External"/><Relationship Id="rId88" Type="http://schemas.openxmlformats.org/officeDocument/2006/relationships/hyperlink" Target="https://bibliotheca.limkitsiang.com/1971/12/03/mr-lim-kit-siang-propose-to-introduce-three-motions-and-five-adjournment-speeches/" TargetMode="External"/><Relationship Id="rId111" Type="http://schemas.openxmlformats.org/officeDocument/2006/relationships/hyperlink" Target="https://bibliotheca.limkitsiang.com/1973/01/23/dap-calls-for-pre-university-and-university-education-for-all-malaysian-youths-who-are-academically-qualified/" TargetMode="External"/><Relationship Id="rId153" Type="http://schemas.openxmlformats.org/officeDocument/2006/relationships/hyperlink" Target="https://bibliotheca.limkitsiang.com/1977/03/22/dap-wants-legislative-assurance-that-boards-of-managements-of-chinese-primary-schools-would-not-be-wound-up/" TargetMode="External"/><Relationship Id="rId195" Type="http://schemas.openxmlformats.org/officeDocument/2006/relationships/hyperlink" Target="https://bibliotheca.limkitsiang.com/1980/07/18/dap-to-form-a-bureau-of-religious-and-cultural-affairs-to-promote-greater-inter-religious-understanding-and-contribute-to-the-development-of-cultural-pluralism-in-malaysia/" TargetMode="External"/><Relationship Id="rId209" Type="http://schemas.openxmlformats.org/officeDocument/2006/relationships/hyperlink" Target="https://bibliotheca.limkitsiang.com/1981/05/30/call-on-malaysian-chinese-to-decisively-reject-the-mca-in-the-next-general-elections-to-demonstrate-their-repudiation-of-the-politics-of-money-of-mca-which-used-the-slogan-of-%e2%80%98chinese-unite/" TargetMode="External"/><Relationship Id="rId360" Type="http://schemas.openxmlformats.org/officeDocument/2006/relationships/hyperlink" Target="https://bibliotheca.limkitsiang.com/1990/02/13/call-on-mca-and-gerakan-to-explain-why-they-are-not-prepared-to-publicly-endorse-and-support-the-mccbchs-memorandum-and-nation-wide-campaign-to-reject-the-imposition-of-islamic-laws-on-non-muslim-mala/" TargetMode="External"/><Relationship Id="rId416" Type="http://schemas.openxmlformats.org/officeDocument/2006/relationships/hyperlink" Target="https://bibliotheca.limkitsiang.com/1993/06/02/dap-reiterates-that-it-remains-unswervingly-committed-to-malaysia-as-a-democratic-secular-state-and-will-not-compromise-in-its-opposition-to-any-attempt-to-create-an-islamic-state-in-malaysia/" TargetMode="External"/><Relationship Id="rId220" Type="http://schemas.openxmlformats.org/officeDocument/2006/relationships/hyperlink" Target="https://bibliotheca.limkitsiang.com/1981/09/17/calls-for-the-establishment-of-a-constitution-review-commission-in-conjunction-with-the-silver-jubilee-of-the-malaysian-constitution-to-review-how-the-constitution-had-adhered-and-advanced-its-basic-p/" TargetMode="External"/><Relationship Id="rId458" Type="http://schemas.openxmlformats.org/officeDocument/2006/relationships/hyperlink" Target="https://www.limkitsiang.com/archive/1998/Jan98/sg850.htm" TargetMode="External"/><Relationship Id="rId15" Type="http://schemas.openxmlformats.org/officeDocument/2006/relationships/hyperlink" Target="https://bibliotheca.limkitsiang.com/1968/08/29/letter-to-the-editor-of-utusan-malaysia/" TargetMode="External"/><Relationship Id="rId57" Type="http://schemas.openxmlformats.org/officeDocument/2006/relationships/hyperlink" Target="https://bibliotheca.limkitsiang.com/1969/04/30/the-education-issue-on-may-10/" TargetMode="External"/><Relationship Id="rId262" Type="http://schemas.openxmlformats.org/officeDocument/2006/relationships/hyperlink" Target="https://bibliotheca.limkitsiang.com/1984/08/18/protest-cable-to-datuk-musa-hitam-to-check-the-%e2%80%98may-13%e2%80%99-threats-and-irresponsible-statements-of-malacca-chief-minister-to-prevent-further-worsening-of-racial-polarisation/" TargetMode="External"/><Relationship Id="rId318" Type="http://schemas.openxmlformats.org/officeDocument/2006/relationships/hyperlink" Target="https://bibliotheca.limkitsiang.com/1986/07/11/dap-call-s-for-a-two-prong-solution-to-the-menace-of-illegal-filipino-and-indonesian-immigrants-in-sabah-including-a-state-wide-verification-exercise-to-flush-out-and-expatriate-every-illegal-who-had/" TargetMode="External"/><Relationship Id="rId525" Type="http://schemas.openxmlformats.org/officeDocument/2006/relationships/hyperlink" Target="https://www.limkitsiang.com/archive/2001/apr01/lks0844.htm" TargetMode="External"/><Relationship Id="rId99" Type="http://schemas.openxmlformats.org/officeDocument/2006/relationships/hyperlink" Target="https://bibliotheca.limkitsiang.com/1972/04/27/the-role-of-the-opposition-after-may-13/" TargetMode="External"/><Relationship Id="rId122" Type="http://schemas.openxmlformats.org/officeDocument/2006/relationships/hyperlink" Target="https://bibliotheca.limkitsiang.com/1973/12/08/dap-calls-for-repeal-of-internal-security-act-and-closure-of-taiping-detention-camp/" TargetMode="External"/><Relationship Id="rId164" Type="http://schemas.openxmlformats.org/officeDocument/2006/relationships/hyperlink" Target="https://bibliotheca.limkitsiang.com/1977/12/02/dap-challenge-to-mca-to-boycott-the-universiti-technology-malaysia-convocation-as-a-protest-against-the-university-ruling-requiring-non-malay-graduates-to-wear-malay-costumes/" TargetMode="External"/><Relationship Id="rId371" Type="http://schemas.openxmlformats.org/officeDocument/2006/relationships/hyperlink" Target="https://bibliotheca.limkitsiang.com/1990/06/15/dap-to-take-the-initiative-to-propose-talks-with-pas-leaders-on-the-political-situation-and-the-next-general-elections/" TargetMode="External"/><Relationship Id="rId427" Type="http://schemas.openxmlformats.org/officeDocument/2006/relationships/hyperlink" Target="https://bibliotheca.limkitsiang.com/1994/05/28/i-will-soon-be-fighting-in-the-seventh-general-elections-election-fever-is-mounting-in-the-country-with-all-political-parties-expecting-early-general-elections/" TargetMode="External"/><Relationship Id="rId469" Type="http://schemas.openxmlformats.org/officeDocument/2006/relationships/hyperlink" Target="https://www.limkitsiang.com/archive/1999/may99/sg1749.htm" TargetMode="External"/><Relationship Id="rId26" Type="http://schemas.openxmlformats.org/officeDocument/2006/relationships/hyperlink" Target="https://bibliotheca.limkitsiang.com/1968/10/27/university-of-malaya-urged-to-commission-study-on-the-problem-of-race-in-malaysia/" TargetMode="External"/><Relationship Id="rId231" Type="http://schemas.openxmlformats.org/officeDocument/2006/relationships/hyperlink" Target="https://bibliotheca.limkitsiang.com/1982/03/12/call-on-people-of-sarawak-to-vote-for-the-dap-in-the-coming-general-elections-to-strengthen-the-opposition-to-provide-for-an-effective-check-against-the-rising-tide-of-extremism-in-the-1980s-abuses-o/" TargetMode="External"/><Relationship Id="rId273" Type="http://schemas.openxmlformats.org/officeDocument/2006/relationships/hyperlink" Target="https://bibliotheca.limkitsiang.com/1984/12/15/dap-calls-for-new-laws-which-would-make-it-an-offence-to-employ-illegal-indonesian-immigrants/" TargetMode="External"/><Relationship Id="rId329" Type="http://schemas.openxmlformats.org/officeDocument/2006/relationships/hyperlink" Target="https://bibliotheca.limkitsiang.com/1987/06/06/reminder-to-datuk-seri-dr-mahathir-mohamed-that-a-%e2%80%98clean-efficient-and-trustworthy%e2%80%99-government-would-not-take-10-months-to-find-a-solution-to-the-1-5-billion-co-operative-finance-cr/" TargetMode="External"/><Relationship Id="rId480" Type="http://schemas.openxmlformats.org/officeDocument/2006/relationships/hyperlink" Target="https://www.limkitsiang.com/archive/2000/jan00/lks0158.htm" TargetMode="External"/><Relationship Id="rId68" Type="http://schemas.openxmlformats.org/officeDocument/2006/relationships/hyperlink" Target="https://bibliotheca.limkitsiang.com/1969/07/" TargetMode="External"/><Relationship Id="rId133" Type="http://schemas.openxmlformats.org/officeDocument/2006/relationships/hyperlink" Target="https://bibliotheca.limkitsiang.com/1974/05/04/bipartisan-politics/" TargetMode="External"/><Relationship Id="rId175" Type="http://schemas.openxmlformats.org/officeDocument/2006/relationships/hyperlink" Target="https://bibliotheca.limkitsiang.com/1979/03/28/protest-against-inadequate-time-for-debate-of-mid-term-review-of-third-malaysia-plan/" TargetMode="External"/><Relationship Id="rId340" Type="http://schemas.openxmlformats.org/officeDocument/2006/relationships/hyperlink" Target="https://bibliotheca.limkitsiang.com/1987/09/20/dr-lim-keng-yaik-is-guilty-of-%e2%80%98capitulationism%e2%80%99-in-opposing-review-of-the-malaysian-constitution-as-he-wants-the-malaysian-chinese-to-accept-the-erosion-of-their-political-economic-e/" TargetMode="External"/><Relationship Id="rId200" Type="http://schemas.openxmlformats.org/officeDocument/2006/relationships/hyperlink" Target="https://bibliotheca.limkitsiang.com/1980/09/04/dap-calls-for-the-strict-principle-of-merit-to-be-applied-in-staffing-medical-school-and-hospitals-to-ensure-high-medical-standard-in-malaysia/" TargetMode="External"/><Relationship Id="rId382" Type="http://schemas.openxmlformats.org/officeDocument/2006/relationships/hyperlink" Target="https://bibliotheca.limkitsiang.com/1991/05/28/the-first-meaningful-task-of-the-national-unity-advisory-panel-is-to-find-out-why-its-predecessors-in-the-past-25-years-had-been-utterly-ineffective-and-irrelevant-to-the-problems-and-issue-of-nationa/" TargetMode="External"/><Relationship Id="rId438" Type="http://schemas.openxmlformats.org/officeDocument/2006/relationships/hyperlink" Target="https://bibliotheca.limkitsiang.com/1995/01/29/dap-calls-for-full-liberalisation-on-the-march-towards-a-malaysian-malaysia/" TargetMode="External"/><Relationship Id="rId242" Type="http://schemas.openxmlformats.org/officeDocument/2006/relationships/hyperlink" Target="https://bibliotheca.limkitsiang.com/1983/03/15/nine-dap-mps-jointly-condemn-gerakan-mp-for-tanjong/" TargetMode="External"/><Relationship Id="rId284" Type="http://schemas.openxmlformats.org/officeDocument/2006/relationships/hyperlink" Target="https://bibliotheca.limkitsiang.com/1985/09/23/dap-opposes-an-islamic-constitution-and-islamic-state-for-multi-racial-malaysia/" TargetMode="External"/><Relationship Id="rId491" Type="http://schemas.openxmlformats.org/officeDocument/2006/relationships/hyperlink" Target="https://www.limkitsiang.com/archive/2000/may00/lks0336.htm;" TargetMode="External"/><Relationship Id="rId505" Type="http://schemas.openxmlformats.org/officeDocument/2006/relationships/hyperlink" Target="https://www.limkitsiang.com/archive/2000/dec00/lks0611.htm" TargetMode="External"/><Relationship Id="rId37" Type="http://schemas.openxmlformats.org/officeDocument/2006/relationships/hyperlink" Target="https://bibliotheca.limkitsiang.com/1968/11/05/844/" TargetMode="External"/><Relationship Id="rId79" Type="http://schemas.openxmlformats.org/officeDocument/2006/relationships/hyperlink" Target="https://bibliotheca.limkitsiang.com/1971/07/17/daps-belief/" TargetMode="External"/><Relationship Id="rId102" Type="http://schemas.openxmlformats.org/officeDocument/2006/relationships/hyperlink" Target="https://bibliotheca.limkitsiang.com/1972/05/06/recognition-of-nanyang-and-formosan-degrees-and-qualifications/" TargetMode="External"/><Relationship Id="rId144" Type="http://schemas.openxmlformats.org/officeDocument/2006/relationships/hyperlink" Target="https://bibliotheca.limkitsiang.com/1975/05/17/dap-calls-for-the-launching-of-a-nation-wide-signature-campaign-in-endorsement-of-thung-chun-siew-chun-memorandum-on-chinese-education/" TargetMode="External"/><Relationship Id="rId90" Type="http://schemas.openxmlformats.org/officeDocument/2006/relationships/hyperlink" Target="https://bibliotheca.limkitsiang.com/1972/01/07/tourism-in-malaysia/" TargetMode="External"/><Relationship Id="rId186" Type="http://schemas.openxmlformats.org/officeDocument/2006/relationships/hyperlink" Target="https://bibliotheca.limkitsiang.com/1979/08/11/call-on-datuk-musa-hitam-to-clarity-whether-it-is-government-policy-to-begin-converting-chinese-and-tamil-primary-schools-into-national-primary-schools-from-next-year/" TargetMode="External"/><Relationship Id="rId351" Type="http://schemas.openxmlformats.org/officeDocument/2006/relationships/hyperlink" Target="https://bibliotheca.limkitsiang.com/1989/09/24/malaysians-should-save-democracy-in-malaysia-by-ensuring-dr-mahathir-mohamed-wins-only-a-slim-parliamentary-majority-in-the-next-general-elections-with-barisan-getting-about-100-110-seats-out-of-a-to/" TargetMode="External"/><Relationship Id="rId393" Type="http://schemas.openxmlformats.org/officeDocument/2006/relationships/hyperlink" Target="https://bibliotheca.limkitsiang.com/1991/07/10/dap-calls-on-two-ministers-five-deputy-ministers-two-parliamentary-secretary-and-mps-from-barisan-nasional-who-were-necc-members-to-resign-because-they-voted-in-parliament-against-the-necc-proposal/" TargetMode="External"/><Relationship Id="rId407" Type="http://schemas.openxmlformats.org/officeDocument/2006/relationships/hyperlink" Target="https://bibliotheca.limkitsiang.com/1993/03/30/national-registration-department-director-general-not-aware-of-a-syndicate-supplying-new-hi-tech-identity-cards-to-foreigners-in-additional-proof-of-a-serious-disease-afflicting-the-public-service/" TargetMode="External"/><Relationship Id="rId449" Type="http://schemas.openxmlformats.org/officeDocument/2006/relationships/hyperlink" Target="https://www.limkitsiang.com/archive/1997/May97/sg418.htm" TargetMode="External"/><Relationship Id="rId211" Type="http://schemas.openxmlformats.org/officeDocument/2006/relationships/hyperlink" Target="https://bibliotheca.limkitsiang.com/1981/05/09/dap-calls-for-a-special-government-probe-team-to-be-sent-to-investigate-into-the-working-conditions-of-malaysian-workers-in-saudi-arabia/" TargetMode="External"/><Relationship Id="rId253" Type="http://schemas.openxmlformats.org/officeDocument/2006/relationships/hyperlink" Target="https://bibliotheca.limkitsiang.com/1984/03/13/warning-of-the-danger-of-religious-polarization-as-the-third-major-cause-of-national-disunity-in-malaysia-in-the-last-15-years-of-the-20th-century/" TargetMode="External"/><Relationship Id="rId295" Type="http://schemas.openxmlformats.org/officeDocument/2006/relationships/hyperlink" Target="https://bibliotheca.limkitsiang.com/1985/11/07/dap-opposes-the-new-ministry-of-trade-and-industry-guideline-requiring-51-per-cent-of-new-shares-offered-in-public-issue-to-bumiputras-as-new-and-unwarranted-extensions-of-nep-policy-of-quotas-and-per/" TargetMode="External"/><Relationship Id="rId309" Type="http://schemas.openxmlformats.org/officeDocument/2006/relationships/hyperlink" Target="https://bibliotheca.limkitsiang.com/1986/05/22/susie%e2%80%99s-case-kit-siang-disagrees-with-dr-chandra-muzaffar-and-demand-that-cabinet-and-all-malaysians-express-their-grave-concern-at-the-far-reaching-implication-of-the-case/;" TargetMode="External"/><Relationship Id="rId460" Type="http://schemas.openxmlformats.org/officeDocument/2006/relationships/hyperlink" Target="https://www.limkitsiang.com/archive/1998/Feb98/sg926.htm" TargetMode="External"/><Relationship Id="rId516" Type="http://schemas.openxmlformats.org/officeDocument/2006/relationships/hyperlink" Target="https://www.limkitsiang.com/archive/2001/may01/lks0943.htm" TargetMode="External"/><Relationship Id="rId48" Type="http://schemas.openxmlformats.org/officeDocument/2006/relationships/hyperlink" Target="https://bibliotheca.limkitsiang.com/1969/01/19/three-proposals-for-building-a-united-malaysian-nation/" TargetMode="External"/><Relationship Id="rId113" Type="http://schemas.openxmlformats.org/officeDocument/2006/relationships/hyperlink" Target="https://bibliotheca.limkitsiang.com/1973/06/17/end-of-interchangeability-between-malaysian-and-singapore-currencies/" TargetMode="External"/><Relationship Id="rId320" Type="http://schemas.openxmlformats.org/officeDocument/2006/relationships/hyperlink" Target="https://bibliotheca.limkitsiang.com/1986/08/16/although-umno-has-outnumbered-gerakan-and-mca-in-the-penang-state-exco-dap-assures-dr-lim-chong-eu-of-dap-support-in-the-policies-and-measures-in-the-interest-of-majority-of-penang-people/" TargetMode="External"/><Relationship Id="rId155" Type="http://schemas.openxmlformats.org/officeDocument/2006/relationships/hyperlink" Target="https://bibliotheca.limkitsiang.com/1977/08/21/dap-re-affirms-that-the-campaign-to-preserve-and-advance-chinese-education-and-chinese-schools-is-not-a-chauvinist-or-sectional-campaign-but-a-leix-legitimate-malaysia-a-aspirations-fully-in-keeping/" TargetMode="External"/><Relationship Id="rId197" Type="http://schemas.openxmlformats.org/officeDocument/2006/relationships/hyperlink" Target="https://bibliotheca.limkitsiang.com/1980/08/22/dap-calls-on-datuk-hussein-onn-to-effect-a-greater-multi-racial-balance-in-the-public-service-sector/" TargetMode="External"/><Relationship Id="rId362" Type="http://schemas.openxmlformats.org/officeDocument/2006/relationships/hyperlink" Target="https://bibliotheca.limkitsiang.com/1990/03/23/dap-calls-on-dr-mahathir-to-reconsider-his-refusal-to-establish-a-royal-commission-of-inquiry-into-the-funding-politics-of-money-and-corruption-of-political-parties/" TargetMode="External"/><Relationship Id="rId418" Type="http://schemas.openxmlformats.org/officeDocument/2006/relationships/hyperlink" Target="https://bibliotheca.limkitsiang.com/1993/08/22/dap-calls-on-the-cabinet-to-seek-the-extradition-of-lorrain-osman-to-malaysia-to-stand-trial-for-corruption-in-connection-with-the-rm2-5-billion-bmf-scandal/" TargetMode="External"/><Relationship Id="rId222" Type="http://schemas.openxmlformats.org/officeDocument/2006/relationships/hyperlink" Target="https://bibliotheca.limkitsiang.com/1981/10/19/dap-extremely-shocked-that-datuk-dr-neo-yee-pan-is-defending-the-correctness-and-propriety-of-the-johore-state-government%e2%80%99s-sungai-abong-and-tanjong-agas-deviation-of-the-new-economic-policy/" TargetMode="External"/><Relationship Id="rId264" Type="http://schemas.openxmlformats.org/officeDocument/2006/relationships/hyperlink" Target="https://bibliotheca.limkitsiang.com/1984/08/02/call-on-datuk-harris-salleh-to-publicly-disclose-all-the-companies-on-which-he-was-director-when-he-was-chief-minister/" TargetMode="External"/><Relationship Id="rId471" Type="http://schemas.openxmlformats.org/officeDocument/2006/relationships/hyperlink" Target="https://www.limkitsiang.com/archive/1999/may99/sg1772.htm" TargetMode="External"/><Relationship Id="rId17" Type="http://schemas.openxmlformats.org/officeDocument/2006/relationships/hyperlink" Target="https://bibliotheca.limkitsiang.com/1968/08/25/dap%e2%80%99s-challenge-to-khir-johari-to-a-tv-debate/" TargetMode="External"/><Relationship Id="rId59" Type="http://schemas.openxmlformats.org/officeDocument/2006/relationships/hyperlink" Target="https://bibliotheca.limkitsiang.com/1969/04/21/i-will-not-withdraw-a-single-word-that-i-have-said/" TargetMode="External"/><Relationship Id="rId124" Type="http://schemas.openxmlformats.org/officeDocument/2006/relationships/hyperlink" Target="https://bibliotheca.limkitsiang.com/1974/02/24/mca-ministers-must-match-their-words-with-deeds/" TargetMode="External"/><Relationship Id="rId70" Type="http://schemas.openxmlformats.org/officeDocument/2006/relationships/hyperlink" Target="https://bibliotheca.limkitsiang.com/1970/10/24/rule-of-reason-or-the-rule-of-force/" TargetMode="External"/><Relationship Id="rId166" Type="http://schemas.openxmlformats.org/officeDocument/2006/relationships/hyperlink" Target="https://bibliotheca.limkitsiang.com/1978/06/06/dap-calls-on-mca-leaders-to-stop-%e2%80%98race-baiting%e2%80%99-in-order-to-get-political-support-and-votes/" TargetMode="External"/><Relationship Id="rId331" Type="http://schemas.openxmlformats.org/officeDocument/2006/relationships/hyperlink" Target="https://bibliotheca.limkitsiang.com/1987/08/26/dap-calls-on-the-education-minister-anwar-ibrahim-to-remove-tan-sri-ainuddin-wahid-as-university-technologi-malaysia-vice-chansellor-for-challenging-the-4555-ratio-for-university-intake-or-students/" TargetMode="External"/><Relationship Id="rId373" Type="http://schemas.openxmlformats.org/officeDocument/2006/relationships/hyperlink" Target="https://bibliotheca.limkitsiang.com/1990/08/21/dap-reiterates-that-it-supports-bahasa-malaysia-as-the-national-and-sole-official-language/" TargetMode="External"/><Relationship Id="rId429" Type="http://schemas.openxmlformats.org/officeDocument/2006/relationships/hyperlink" Target="https://bibliotheca.limkitsiang.com/1994/06/30/i-give-dr-gordon-nendick-24-hours-to-produce-proof-that-he-had-the-support-and-patronage-of-dr-mahathir-to-displace-a-malaysian-to-become-tape-college-seremban-principal-without-the-approval-or-know/" TargetMode="External"/><Relationship Id="rId1" Type="http://schemas.openxmlformats.org/officeDocument/2006/relationships/hyperlink" Target="https://bibliotheca.limkitsiang.com/1968/03/26/the-poison-of-bumiputeraism/" TargetMode="External"/><Relationship Id="rId233" Type="http://schemas.openxmlformats.org/officeDocument/2006/relationships/hyperlink" Target="https://bibliotheca.limkitsiang.com/1982/04/01/the-dap%e2%80%99s-political-struggle-in-parliament-and-outside-in-the-last-16-years-on-chinese-education-language-and-culture-has-been-greatly-undermined-by-the-joining-of-gerakan-of-individual-ucsca/" TargetMode="External"/><Relationship Id="rId440" Type="http://schemas.openxmlformats.org/officeDocument/2006/relationships/hyperlink" Target="https://bibliotheca.limkitsiang.com/1995/01/24/dap-has-referred-to-our-lawyers-anwar-ibrahim%e2%80%99s-speech-in-kangar-on-sunday-and-the-utusan-malaysia-and-utusan-melayu-editorials-today-which-are-not-only-most-seditious-and-inflammatory-but-als/" TargetMode="External"/><Relationship Id="rId28" Type="http://schemas.openxmlformats.org/officeDocument/2006/relationships/hyperlink" Target="https://bibliotheca.limkitsiang.com/1968/10/03/the-ten-questions-to-the-alliance-candidate-for-segamat-utara-parliamentary-by-election-inche-musa-hitam/" TargetMode="External"/><Relationship Id="rId275" Type="http://schemas.openxmlformats.org/officeDocument/2006/relationships/hyperlink" Target="https://bibliotheca.limkitsiang.com/1985/01/17/call-for-a-national-crusade-and-war-against-political-corruption-and-immorality-in-malaysia/" TargetMode="External"/><Relationship Id="rId300" Type="http://schemas.openxmlformats.org/officeDocument/2006/relationships/hyperlink" Target="https://bibliotheca.limkitsiang.com/1986/01/14/will-datuk-seri-dr-mahathir-mohameds-book-the-malay-dilemma%e2%80%99-be-one-of-the-prescribed-books-stpm-students-are-expected-to-study-for-the-new-general-studies-paper/" TargetMode="External"/><Relationship Id="rId482" Type="http://schemas.openxmlformats.org/officeDocument/2006/relationships/hyperlink" Target="https://www.limkitsiang.com/archive/2000/Feb00/lks0191.htm" TargetMode="External"/><Relationship Id="rId81" Type="http://schemas.openxmlformats.org/officeDocument/2006/relationships/hyperlink" Target="https://bibliotheca.limkitsiang.com/1971/07/10/dap-reply-to-the-purported-mca-factual-account-of-mcadap-talks/" TargetMode="External"/><Relationship Id="rId135" Type="http://schemas.openxmlformats.org/officeDocument/2006/relationships/hyperlink" Target="https://bibliotheca.limkitsiang.com/1974/06/23/more-indications-of-august-general-elections-dates-of-parliament-meeting-changed-twice-to-await-elections-commission%e2%80%99s-report-on-new-parliamentary-and-state-constituencies/" TargetMode="External"/><Relationship Id="rId177" Type="http://schemas.openxmlformats.org/officeDocument/2006/relationships/hyperlink" Target="https://bibliotheca.limkitsiang.com/1979/06/29/parliament-would-have-committed-a-grave-abdication-constitution-responsibility-if-it-refused-to-annul-the-four-proclamations-of-emergency-of-1964-1966-1969-and-1977-when-the-emergency-conditions-giv/" TargetMode="External"/><Relationship Id="rId342" Type="http://schemas.openxmlformats.org/officeDocument/2006/relationships/hyperlink" Target="https://bibliotheca.limkitsiang.com/1987/09/11/the-rights-of-minorities-in-malaysia-must-be-protected-not-merely-for-the-sake-of-the-minority-communities-but-for-the-well-being-of-the-entire-malaysian-nation/" TargetMode="External"/><Relationship Id="rId384" Type="http://schemas.openxmlformats.org/officeDocument/2006/relationships/hyperlink" Target="https://bibliotheca.limkitsiang.com/1991/05/24/not-only-the-umno-youth-mca-youth-debate-but-the-malaysian-chinese-cultural-city-itself-had-been-%e2%80%98blown-off%e2%80%99/" TargetMode="External"/><Relationship Id="rId202" Type="http://schemas.openxmlformats.org/officeDocument/2006/relationships/hyperlink" Target="https://bibliotheca.limkitsiang.com/1981/01/30/call-on-the-government-to-treble-the-intake-of-non-buniputra-students-for-medical-places-for-next-year%e2%80%99s-academic-year/" TargetMode="External"/><Relationship Id="rId244" Type="http://schemas.openxmlformats.org/officeDocument/2006/relationships/hyperlink" Target="https://bibliotheca.limkitsiang.com/1983/04/30/call-on-government-leaders-not-to-blindly-transplant-japanese-systems-like-the-in-house-unions-under-the-%e2%80%98look-east%e2%80%99-policy-without-first-understanding-the-real-reasons-for-the-japanes/" TargetMode="External"/><Relationship Id="rId39" Type="http://schemas.openxmlformats.org/officeDocument/2006/relationships/hyperlink" Target="https://bibliotheca.limkitsiang.com/1968/12/23/repudiate-racialist-policies-of-the-alliance/" TargetMode="External"/><Relationship Id="rId286" Type="http://schemas.openxmlformats.org/officeDocument/2006/relationships/hyperlink" Target="https://bibliotheca.limkitsiang.com/1985/09/06/gerakan-is-greedy-for-mca%e2%80%99s-ministerial-and-deputy-ministerial-posts-although-its-policies-and-principles-are-the-same-as-mca%e2%80%99s/" TargetMode="External"/><Relationship Id="rId451" Type="http://schemas.openxmlformats.org/officeDocument/2006/relationships/hyperlink" Target="https://www.limkitsiang.com/archive/1997/July97/sg524.htm" TargetMode="External"/><Relationship Id="rId493" Type="http://schemas.openxmlformats.org/officeDocument/2006/relationships/hyperlink" Target="https://www.limkitsiang.com/archive/2000/june00/lks0367.htm" TargetMode="External"/><Relationship Id="rId507" Type="http://schemas.openxmlformats.org/officeDocument/2006/relationships/hyperlink" Target="https://www.limkitsiang.com/archive/2001/jan01/lks0624.htm" TargetMode="External"/><Relationship Id="rId50" Type="http://schemas.openxmlformats.org/officeDocument/2006/relationships/hyperlink" Target="https://bibliotheca.limkitsiang.com/1969/02/28/national-language/" TargetMode="External"/><Relationship Id="rId104" Type="http://schemas.openxmlformats.org/officeDocument/2006/relationships/hyperlink" Target="https://bibliotheca.limkitsiang.com/1972/08/01/question-for-parliament-by-lim-kit-siang-member-of-parliament-for-bandar-melaka2/" TargetMode="External"/><Relationship Id="rId146" Type="http://schemas.openxmlformats.org/officeDocument/2006/relationships/hyperlink" Target="https://bibliotheca.limkitsiang.com/1975/07/06/dap-on-the-ministries-of-education-and-fate-motion-broadcasting-to-introduce-educational-programmes%e2%80%99-in-chinese-and-tamil-for-students-in-chinese-and-tamil-primary-schools/" TargetMode="External"/><Relationship Id="rId188" Type="http://schemas.openxmlformats.org/officeDocument/2006/relationships/hyperlink" Target="https://bibliotheca.limkitsiang.com/1979/08/03/dap-calls-for-the-establishment-of-a-national-inter-religious-council-to-counter-religious-fanaticism-and-promote-inter-religious-understanding-and-goodwill/" TargetMode="External"/><Relationship Id="rId311" Type="http://schemas.openxmlformats.org/officeDocument/2006/relationships/hyperlink" Target="https://bibliotheca.limkitsiang.com/1986/06/28/introduction-of-new-book-%e2%80%9cmalaysia-crisis-of-identity%e2%80%9d-which-signifies-malaysia-being-at-the-crossroads-in-search-of-her-national-identity/" TargetMode="External"/><Relationship Id="rId353" Type="http://schemas.openxmlformats.org/officeDocument/2006/relationships/hyperlink" Target="https://bibliotheca.limkitsiang.com/1989/11/19/dap-is-not-anti-%e2%80%93-islam-but-pro-%e2%80%93-family-integrity-in-launching-campaign-for-repeal-of-section-67-and-70-of-selangor-islamic-administration-enactment/" TargetMode="External"/><Relationship Id="rId395" Type="http://schemas.openxmlformats.org/officeDocument/2006/relationships/hyperlink" Target="https://bibliotheca.limkitsiang.com/1991/10/30/going-by-liong-sik%e2%80%99s-argument-no-mca-leader-has-the-right-to-talk-about-islamisation-since-the-mca-leaders-had-consistently-supported-islamisation-policies-and-programmes-by-the-barisan-nasio/" TargetMode="External"/><Relationship Id="rId409" Type="http://schemas.openxmlformats.org/officeDocument/2006/relationships/hyperlink" Target="https://bibliotheca.limkitsiang.com/1993/03/10/dap-calls-on-the-government-to-repeal-all-repressive-laws-which-has-created-a-culture-of-fear-among-the-people-and-stunted-the-growth-of-a-full-democracy-in-malaysia/" TargetMode="External"/><Relationship Id="rId92" Type="http://schemas.openxmlformats.org/officeDocument/2006/relationships/hyperlink" Target="https://bibliotheca.limkitsiang.com/1972/02/29/truth%e2%80%99s-eventual-triumph-in-human-affairs/" TargetMode="External"/><Relationship Id="rId213" Type="http://schemas.openxmlformats.org/officeDocument/2006/relationships/hyperlink" Target="https://bibliotheca.limkitsiang.com/1981/06/08/call-on-the-government-to-treble-the-intake-of-non-bumiputra-students-for-local-medical-places-to-help-solve-the-acute-doctor-shortage-in-the-country/" TargetMode="External"/><Relationship Id="rId420" Type="http://schemas.openxmlformats.org/officeDocument/2006/relationships/hyperlink" Target="https://bibliotheca.limkitsiang.com/1994/02/14/anwar%e2%80%99s-statement-that-sabahans-should-not-%e2%80%98sacrifice-their-honour-for-pocket-money%e2%80%99-most-incredible-when-it-is-the-barisan-nasional%e2%80%99-which-%e2%80%98is-most-guilty-of/" TargetMode="External"/><Relationship Id="rId255" Type="http://schemas.openxmlformats.org/officeDocument/2006/relationships/hyperlink" Target="https://bibliotheca.limkitsiang.com/1984/05/26/dap-call-for-a-referendum-to-decide-whether-the-malaysia-indonesia-agreement-to-import-indonesian-labour-should-be-ratified-and-implemented/" TargetMode="External"/><Relationship Id="rId297" Type="http://schemas.openxmlformats.org/officeDocument/2006/relationships/hyperlink" Target="https://bibliotheca.limkitsiang.com/1986/01/22/dividing-malaysians-into-bumiputeras-and-non-bumiputeras-is-the-greatest-cause-of-national-disunity-in-malaysia/" TargetMode="External"/><Relationship Id="rId462" Type="http://schemas.openxmlformats.org/officeDocument/2006/relationships/hyperlink" Target="https://www.limkitsiang.com/archive/1998/Mac98/sg978.htm" TargetMode="External"/><Relationship Id="rId518" Type="http://schemas.openxmlformats.org/officeDocument/2006/relationships/hyperlink" Target="https://www.limkitsiang.com/archive/2001/may01/lks0951.htm" TargetMode="External"/><Relationship Id="rId115" Type="http://schemas.openxmlformats.org/officeDocument/2006/relationships/hyperlink" Target="https://bibliotheca.limkitsiang.com/1973/08/18/razaks-malaysian-malaysia/" TargetMode="External"/><Relationship Id="rId157" Type="http://schemas.openxmlformats.org/officeDocument/2006/relationships/hyperlink" Target="https://bibliotheca.limkitsiang.com/1977/09/14/dap-welcomes-malaysians-who-believe-in-a-genuine-multi-racial-democratic-socialist-malaysia-to-join-the-dap-it-even-more-broadly-based-political-movement/" TargetMode="External"/><Relationship Id="rId322" Type="http://schemas.openxmlformats.org/officeDocument/2006/relationships/hyperlink" Target="https://bibliotheca.limkitsiang.com/1986/11/16/dap-lawyers-to-study-the-possibility-of-using-the-government-for-causing-the-1-5-billion-co-operative-calamity-affecting-588000-depositors-because-of-its-negligence-and-failure-to-wipe-out-co-operat/" TargetMode="External"/><Relationship Id="rId364" Type="http://schemas.openxmlformats.org/officeDocument/2006/relationships/hyperlink" Target="https://bibliotheca.limkitsiang.com/1990/03/04/selangor-islamic-law-administration-enactment-issue-not-%e2%80%98fully-resolved%e2%80%99-unless-sections-67-and-70-are-repealed-in-april-selangor-assembly/" TargetMode="External"/><Relationship Id="rId61" Type="http://schemas.openxmlformats.org/officeDocument/2006/relationships/hyperlink" Target="https://bibliotheca.limkitsiang.com/1969/04/18/the-dap-is-not-an-anti-malay-party-it-is-a-pro-malaysian-party-2/" TargetMode="External"/><Relationship Id="rId199" Type="http://schemas.openxmlformats.org/officeDocument/2006/relationships/hyperlink" Target="https://bibliotheca.limkitsiang.com/1980/09/27/call-on-malaysia-government-to-treat-all-malaysians-of-post-merdeka-generation-as-bumiputeras/" TargetMode="External"/><Relationship Id="rId19" Type="http://schemas.openxmlformats.org/officeDocument/2006/relationships/hyperlink" Target="https://bibliotheca.limkitsiang.com/1968/08/08/bukit-rambai-dap-branch-protem-committee/" TargetMode="External"/><Relationship Id="rId224" Type="http://schemas.openxmlformats.org/officeDocument/2006/relationships/hyperlink" Target="https://bibliotheca.limkitsiang.com/1981/11/30/dap-welcomes-the-announcement-by-the-prime-minister-dr-mahathir-mohamed-that-he-and-the-deputy-prime-minister-datuk-musa-hitam-are-studying-the-possibility-of-reducing-the-salaries-and-allowances/" TargetMode="External"/><Relationship Id="rId266" Type="http://schemas.openxmlformats.org/officeDocument/2006/relationships/hyperlink" Target="https://bibliotheca.limkitsiang.com/1984/09/05/lim-kit-siang-offers-to-be-go-between-to-finalise-details-of-the-umno-pas-debate-so-that-it-could-be-held-and-not-scuttled-by-inconclusive-preliminaries/" TargetMode="External"/><Relationship Id="rId431" Type="http://schemas.openxmlformats.org/officeDocument/2006/relationships/hyperlink" Target="https://bibliotheca.limkitsiang.com/1994/06/18/mca-and-mca-youth-should-declare-whether-they-continue-to-oppose-the-use-of-chinese-as-a-medium-of-instruction-at-the-tertiary-level-in-malaysia/" TargetMode="External"/><Relationship Id="rId473" Type="http://schemas.openxmlformats.org/officeDocument/2006/relationships/hyperlink" Target="https://www.limkitsiang.com/archive/1999/Oct99/sg1971.htm" TargetMode="External"/><Relationship Id="rId30" Type="http://schemas.openxmlformats.org/officeDocument/2006/relationships/hyperlink" Target="https://bibliotheca.limkitsiang.com/1968/11/29/reply-to-dr-tan-chee-khoon/" TargetMode="External"/><Relationship Id="rId126" Type="http://schemas.openxmlformats.org/officeDocument/2006/relationships/hyperlink" Target="https://bibliotheca.limkitsiang.com/1974/03/30/the-issues-of-the-next-general-elections/" TargetMode="External"/><Relationship Id="rId168" Type="http://schemas.openxmlformats.org/officeDocument/2006/relationships/hyperlink" Target="https://bibliotheca.limkitsiang.com/1978/07/17/comment-on-harris%e2%80%99-statement-on-review-of-sabah-policies/" TargetMode="External"/><Relationship Id="rId333" Type="http://schemas.openxmlformats.org/officeDocument/2006/relationships/hyperlink" Target="https://bibliotheca.limkitsiang.com/1987/08/22/relaxation-of-rules-for-civil-servants-to-do-business-when-there-is-growing-incidence-of-conflict-of-interest-situations-involving-high-public-officials-will-not-enhance-public-confidence-in-the-inte/" TargetMode="External"/><Relationship Id="rId72" Type="http://schemas.openxmlformats.org/officeDocument/2006/relationships/hyperlink" Target="https://bibliotheca.limkitsiang.com/1970/10/14/rukunegara/" TargetMode="External"/><Relationship Id="rId375" Type="http://schemas.openxmlformats.org/officeDocument/2006/relationships/hyperlink" Target="https://bibliotheca.limkitsiang.com/1990/09/23/are-the-mca-ministers-going-to-officially-inform-the-cabinet-on-wednesday-that-the-mca-reject-anwar-ibrahim%e2%80%99s-conditional-recognition-of-nine-tunku-abdul-rahman-college-certificates/" TargetMode="External"/><Relationship Id="rId3" Type="http://schemas.openxmlformats.org/officeDocument/2006/relationships/hyperlink" Target="https://bibliotheca.limkitsiang.com/1968/04/23/the-merdeka-university/" TargetMode="External"/><Relationship Id="rId235" Type="http://schemas.openxmlformats.org/officeDocument/2006/relationships/hyperlink" Target="https://bibliotheca.limkitsiang.com/1982/09/30/the-crucial-importance-of-the-kepayang-by-election/" TargetMode="External"/><Relationship Id="rId277" Type="http://schemas.openxmlformats.org/officeDocument/2006/relationships/hyperlink" Target="https://bibliotheca.limkitsiang.com/1985/04/20/dr-lim-chong-eu-and-gerakan-had-short-changed-the-people-of-penang-with-komtar-and-the-penang-bridge-in-exchange-for-the-drastic-erosion-of-their-political-ecomonic-educational-cultural-and-religio/" TargetMode="External"/><Relationship Id="rId400" Type="http://schemas.openxmlformats.org/officeDocument/2006/relationships/hyperlink" Target="https://bibliotheca.limkitsiang.com/1992/01/23/mca-ministers-have-misled-the-cabinet-into-believing-that-the-chinese-press-had-abuses-the-freedom-of-the-press-and-%e2%80%98played-up-minor-issues-to-disrupt-harmony-between-the-people-and-government/" TargetMode="External"/><Relationship Id="rId442" Type="http://schemas.openxmlformats.org/officeDocument/2006/relationships/hyperlink" Target="https://bibliotheca.limkitsiang.com/1995/09/29/there-must-not-only-be-a-new-national-information-policy-but-also-a-new-information-minister-who-understands-the-information-superhighway-and-the-multi-cultural-attributes-of-malayisan-nation/" TargetMode="External"/><Relationship Id="rId484" Type="http://schemas.openxmlformats.org/officeDocument/2006/relationships/hyperlink" Target="https://www.limkitsiang.com/archive/2000/Mar00/lks0254.htm" TargetMode="External"/><Relationship Id="rId137" Type="http://schemas.openxmlformats.org/officeDocument/2006/relationships/hyperlink" Target="https://bibliotheca.limkitsiang.com/1974/06/21/call-on-kumpulan-guthrie-sendirian-berhad-not-to-interfere-with-freedom-of-worship-of-malaysians/" TargetMode="External"/><Relationship Id="rId302" Type="http://schemas.openxmlformats.org/officeDocument/2006/relationships/hyperlink" Target="https://bibliotheca.limkitsiang.com/1986/01/12/4085/" TargetMode="External"/><Relationship Id="rId344" Type="http://schemas.openxmlformats.org/officeDocument/2006/relationships/hyperlink" Target="https://bibliotheca.limkitsiang.com/1987/10/23/dap-central-executive-committee-calls-for-formation-of-national-consultative-council-to-prevent-another-may-13-riots-from-taking-place/" TargetMode="External"/><Relationship Id="rId41" Type="http://schemas.openxmlformats.org/officeDocument/2006/relationships/hyperlink" Target="https://bibliotheca.limkitsiang.com/1968/12/08/language/" TargetMode="External"/><Relationship Id="rId83" Type="http://schemas.openxmlformats.org/officeDocument/2006/relationships/hyperlink" Target="https://bibliotheca.limkitsiang.com/1971/10/05/government-white-paper-on-%e2%80%9cthe-resurgence-of-armed-communism-in-west-malaysia%e2%80%9d/" TargetMode="External"/><Relationship Id="rId179" Type="http://schemas.openxmlformats.org/officeDocument/2006/relationships/hyperlink" Target="https://bibliotheca.limkitsiang.com/1979/07/21/merdeka-university-council-should-consider-launching-a-national-campaign-to-re-petition-for-government-approval-for-establishment-of-merdeka-university-before-the-final-resort-to-the-courts/" TargetMode="External"/><Relationship Id="rId386" Type="http://schemas.openxmlformats.org/officeDocument/2006/relationships/hyperlink" Target="https://bibliotheca.limkitsiang.com/1991/05/21/call-on-information-minister-datuk-mohamed-rahmat-to-explain-whether-the-rescheduling-of-rtm-and-tv3-programmes-next-month-would-mean-reduction-of-television-time-for-chinese-language-films-and-prog/" TargetMode="External"/><Relationship Id="rId190" Type="http://schemas.openxmlformats.org/officeDocument/2006/relationships/hyperlink" Target="https://bibliotheca.limkitsiang.com/1979/10/22/dap-calls-for-correction-of-fundamental-new-economic-policy-implementation-defects/" TargetMode="External"/><Relationship Id="rId204" Type="http://schemas.openxmlformats.org/officeDocument/2006/relationships/hyperlink" Target="https://bibliotheca.limkitsiang.com/1981/01/03/project-1983-in-penang-will-depend-on-the-emergence-of-a-discipline-united-and-cohesive-dap-in-penang/" TargetMode="External"/><Relationship Id="rId246" Type="http://schemas.openxmlformats.org/officeDocument/2006/relationships/hyperlink" Target="https://bibliotheca.limkitsiang.com/1983/06/25/dap%e2%80%99s-raub-by-election-victory-shows-that-the-dap-not-only-can-regain-seats-lost-in-april-1982-general-elections-as-in-kepayang-but-also-capture-seats-never-won-by-dap-before/" TargetMode="External"/><Relationship Id="rId288" Type="http://schemas.openxmlformats.org/officeDocument/2006/relationships/hyperlink" Target="https://bibliotheca.limkitsiang.com/1985/10/24/dap-cables-sabah-chief-minister-to-express-support-for-amendment-to-sabah-constitution-to-prevent-state-assemblymen-cross-ov/" TargetMode="External"/><Relationship Id="rId411" Type="http://schemas.openxmlformats.org/officeDocument/2006/relationships/hyperlink" Target="https://bibliotheca.limkitsiang.com/1993/04/07/call-on-cabinet-to-adopt-a-liberal-citizenship-policy-to-grant-citizenship-to-all-local-born-red-identity-card-holders-who-are-above-18-years-of-age/" TargetMode="External"/><Relationship Id="rId453" Type="http://schemas.openxmlformats.org/officeDocument/2006/relationships/hyperlink" Target="https://www.limkitsiang.com/archive/1997/Oct97/sg654.htm" TargetMode="External"/><Relationship Id="rId509" Type="http://schemas.openxmlformats.org/officeDocument/2006/relationships/hyperlink" Target="https://www.limkitsiang.com/archive/2001/feb01/lks0685.htm" TargetMode="External"/><Relationship Id="rId106" Type="http://schemas.openxmlformats.org/officeDocument/2006/relationships/hyperlink" Target="https://bibliotheca.limkitsiang.com/1972/12/30/dap-calls-for-a-national-front-of-opposition-parties/" TargetMode="External"/><Relationship Id="rId313" Type="http://schemas.openxmlformats.org/officeDocument/2006/relationships/hyperlink" Target="https://bibliotheca.limkitsiang.com/1986/06/19/call-on-pusakabumi-not-to-adopt-a-racialist-policy-which-discriminates-against-malaysian-citizens-in-favour-of-illegal-indonesian-immigrants/" TargetMode="External"/><Relationship Id="rId495" Type="http://schemas.openxmlformats.org/officeDocument/2006/relationships/hyperlink" Target="https://www.limkitsiang.com/archive/2000/aug00/lks0462.htm" TargetMode="External"/><Relationship Id="rId10" Type="http://schemas.openxmlformats.org/officeDocument/2006/relationships/hyperlink" Target="https://bibliotheca.limkitsiang.com/1968/07/31/the-role-of-youth-organisations-in-malaysia/" TargetMode="External"/><Relationship Id="rId52" Type="http://schemas.openxmlformats.org/officeDocument/2006/relationships/hyperlink" Target="https://bibliotheca.limkitsiang.com/1969/02/14/a-setback-for-democracy-for-five-years/" TargetMode="External"/><Relationship Id="rId94" Type="http://schemas.openxmlformats.org/officeDocument/2006/relationships/hyperlink" Target="https://bibliotheca.limkitsiang.com/1972/02/06/the-future-of-chinese-primary-and-secondary-schools/" TargetMode="External"/><Relationship Id="rId148" Type="http://schemas.openxmlformats.org/officeDocument/2006/relationships/hyperlink" Target="https://bibliotheca.limkitsiang.com/1975/11/24/reply-to-rahman-ya%e2%80%99acob-communist-threat-can-only-be-met-not-by-denunciations-but-by-change-of-government-policies-to-win-and-retain-popular-support/" TargetMode="External"/><Relationship Id="rId355" Type="http://schemas.openxmlformats.org/officeDocument/2006/relationships/hyperlink" Target="https://bibliotheca.limkitsiang.com/1989/12/01/government-should-not-invent-new-reasons-to-retain-the-isa/" TargetMode="External"/><Relationship Id="rId397" Type="http://schemas.openxmlformats.org/officeDocument/2006/relationships/hyperlink" Target="https://bibliotheca.limkitsiang.com/1991/10/10/call-on-dr-mahathir-to-direct-all-universities-mara-and-all-colleges-and-hostels-to-immediately-end-their-exclusivity-and-become-multi-racial-in-student-enrolment/" TargetMode="External"/><Relationship Id="rId520" Type="http://schemas.openxmlformats.org/officeDocument/2006/relationships/hyperlink" Target="https://www.limkitsiang.com/archive/2001/may01/lks1007.htm" TargetMode="External"/><Relationship Id="rId215" Type="http://schemas.openxmlformats.org/officeDocument/2006/relationships/hyperlink" Target="https://bibliotheca.limkitsiang.com/1981/07/17/racial-polarisation-the-foremost-malaysian-problem-in-the-1980s/" TargetMode="External"/><Relationship Id="rId257" Type="http://schemas.openxmlformats.org/officeDocument/2006/relationships/hyperlink" Target="https://bibliotheca.limkitsiang.com/1984/06/24/dap-calls-for-the-establishment-of-a-university-in-malacca/" TargetMode="External"/><Relationship Id="rId422" Type="http://schemas.openxmlformats.org/officeDocument/2006/relationships/hyperlink" Target="https://bibliotheca.limkitsiang.com/1994/02/08/malaysian-chinese-should-aspire-and-strive-for-%e2%80%98major-liberalisation%e2%80%99-of-national-policies-and-not-just-%e2%80%98minor-liberalisation%e2%80%99/" TargetMode="External"/><Relationship Id="rId464" Type="http://schemas.openxmlformats.org/officeDocument/2006/relationships/hyperlink" Target="https://www.limkitsiang.com/archive/1998/ogos98/sg1221.htm" TargetMode="External"/><Relationship Id="rId299" Type="http://schemas.openxmlformats.org/officeDocument/2006/relationships/hyperlink" Target="https://bibliotheca.limkitsiang.com/1986/01/16/deportation-of-9000-illegal-indonesian-immigrants-in-johore-the-black-area%e2%80%99-state-with-the-largest-illegal-indonesians-is-a-mere-drop-in-the-ocean-and-is-nothing-for-the-authorities-to-be/" TargetMode="External"/><Relationship Id="rId63" Type="http://schemas.openxmlformats.org/officeDocument/2006/relationships/hyperlink" Target="https://bibliotheca.limkitsiang.com/1969/04/08/ten-question-for-koh-kim-leng/" TargetMode="External"/><Relationship Id="rId159" Type="http://schemas.openxmlformats.org/officeDocument/2006/relationships/hyperlink" Target="https://bibliotheca.limkitsiang.com/1977/10/27/dap-calls-for-the-establishment-of-a-human-rights-commission-in-malaysia-to-receive-and-consider-complaints-about-violation-of-human-rights-and-to-make-findings/" TargetMode="External"/><Relationship Id="rId366" Type="http://schemas.openxmlformats.org/officeDocument/2006/relationships/hyperlink" Target="https://bibliotheca.limkitsiang.com/1990/04/30/mahathir%e2%80%99s-interview-with-chinese-press-last-month-is-best-rebuttal-to-ghafar%e2%80%99s-allegation-that-the-opposition-had-never-given-constructive-views-beneficial-to-the-people/" TargetMode="External"/><Relationship Id="rId226" Type="http://schemas.openxmlformats.org/officeDocument/2006/relationships/hyperlink" Target="https://bibliotheca.limkitsiang.com/1981/11/26/dap-calls-on-the-mahathir-administration-to-fully-integrate-chinese-and-tamil-primary-schools-into-the-national-education-system/" TargetMode="External"/><Relationship Id="rId433" Type="http://schemas.openxmlformats.org/officeDocument/2006/relationships/hyperlink" Target="https://bibliotheca.limkitsiang.com/1994/07/19/dap%e2%80%99s-eight-point-democratisation-in-our-major-theme-in-the-next-general-elections-calling-for-%e2%80%98big-liberalisation%e2%80%99-in-nation-building-policies-to-give-every-malaysian-regardl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s://limkitsiang.com/archive/2006/nov06/lks4110.htm" TargetMode="External"/><Relationship Id="rId2" Type="http://schemas.openxmlformats.org/officeDocument/2006/relationships/hyperlink" Target="https://limkitsiang.com/archive/2014/jun14/lks7371.php" TargetMode="External"/><Relationship Id="rId1" Type="http://schemas.openxmlformats.org/officeDocument/2006/relationships/hyperlink" Target="https://limkitsiang.com/archive/2007/nov07/lks4588.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946CA-4A8A-47A4-90F1-11426CBE0701}">
  <sheetPr>
    <tabColor theme="9"/>
  </sheetPr>
  <dimension ref="A1:K66"/>
  <sheetViews>
    <sheetView tabSelected="1" workbookViewId="0">
      <selection activeCell="E5" sqref="E5"/>
    </sheetView>
  </sheetViews>
  <sheetFormatPr defaultRowHeight="15" x14ac:dyDescent="0.25"/>
  <sheetData>
    <row r="1" spans="1:11" x14ac:dyDescent="0.25">
      <c r="A1" t="s">
        <v>0</v>
      </c>
      <c r="B1" t="s">
        <v>1</v>
      </c>
      <c r="C1" t="s">
        <v>2</v>
      </c>
      <c r="D1" t="s">
        <v>3</v>
      </c>
      <c r="E1" t="s">
        <v>4</v>
      </c>
      <c r="F1" t="s">
        <v>5</v>
      </c>
      <c r="G1" t="s">
        <v>6</v>
      </c>
      <c r="H1" t="s">
        <v>7</v>
      </c>
      <c r="I1" t="s">
        <v>8</v>
      </c>
      <c r="J1" t="s">
        <v>9</v>
      </c>
      <c r="K1" t="s">
        <v>10</v>
      </c>
    </row>
    <row r="2" spans="1:11" x14ac:dyDescent="0.25">
      <c r="A2">
        <v>1956</v>
      </c>
      <c r="B2">
        <v>100</v>
      </c>
      <c r="C2">
        <v>100</v>
      </c>
      <c r="D2">
        <v>100</v>
      </c>
      <c r="E2">
        <v>100</v>
      </c>
      <c r="F2">
        <v>100</v>
      </c>
      <c r="G2">
        <v>100</v>
      </c>
      <c r="H2">
        <v>100</v>
      </c>
      <c r="I2">
        <v>100</v>
      </c>
    </row>
    <row r="3" spans="1:11" x14ac:dyDescent="0.25">
      <c r="A3">
        <v>1957</v>
      </c>
      <c r="B3">
        <v>101.75</v>
      </c>
      <c r="C3">
        <v>101.25</v>
      </c>
      <c r="D3">
        <v>100</v>
      </c>
      <c r="E3">
        <v>100</v>
      </c>
      <c r="F3">
        <v>100</v>
      </c>
      <c r="G3">
        <v>105</v>
      </c>
      <c r="H3">
        <v>101.75</v>
      </c>
      <c r="I3">
        <v>101.25</v>
      </c>
    </row>
    <row r="4" spans="1:11" x14ac:dyDescent="0.25">
      <c r="A4">
        <v>1958</v>
      </c>
      <c r="B4">
        <v>101.75</v>
      </c>
      <c r="C4">
        <v>101.25</v>
      </c>
      <c r="D4">
        <v>100</v>
      </c>
      <c r="E4">
        <v>100</v>
      </c>
      <c r="F4">
        <v>100</v>
      </c>
      <c r="G4">
        <v>105</v>
      </c>
      <c r="H4">
        <v>101.75</v>
      </c>
      <c r="I4">
        <v>101.25</v>
      </c>
    </row>
    <row r="5" spans="1:11" x14ac:dyDescent="0.25">
      <c r="A5">
        <v>1959</v>
      </c>
      <c r="B5">
        <v>103.1</v>
      </c>
      <c r="C5">
        <v>102.75</v>
      </c>
      <c r="D5">
        <v>103</v>
      </c>
      <c r="E5">
        <v>103</v>
      </c>
      <c r="F5">
        <v>100</v>
      </c>
      <c r="G5">
        <v>105</v>
      </c>
      <c r="H5">
        <v>103.1</v>
      </c>
      <c r="I5">
        <v>102.75</v>
      </c>
    </row>
    <row r="6" spans="1:11" x14ac:dyDescent="0.25">
      <c r="A6">
        <v>1960</v>
      </c>
      <c r="B6">
        <v>104.85</v>
      </c>
      <c r="C6">
        <v>104</v>
      </c>
      <c r="D6">
        <v>103</v>
      </c>
      <c r="E6">
        <v>103</v>
      </c>
      <c r="F6">
        <v>100</v>
      </c>
      <c r="G6">
        <v>110</v>
      </c>
      <c r="H6">
        <v>104.85</v>
      </c>
      <c r="I6">
        <v>104</v>
      </c>
    </row>
    <row r="7" spans="1:11" x14ac:dyDescent="0.25">
      <c r="A7">
        <v>1961</v>
      </c>
      <c r="B7">
        <v>104.85</v>
      </c>
      <c r="C7">
        <v>104</v>
      </c>
      <c r="D7">
        <v>103</v>
      </c>
      <c r="E7">
        <v>103</v>
      </c>
      <c r="F7">
        <v>100</v>
      </c>
      <c r="G7">
        <v>110</v>
      </c>
      <c r="H7">
        <v>104.85</v>
      </c>
      <c r="I7">
        <v>104</v>
      </c>
    </row>
    <row r="8" spans="1:11" x14ac:dyDescent="0.25">
      <c r="A8">
        <v>1962</v>
      </c>
      <c r="B8">
        <v>105.89999999999999</v>
      </c>
      <c r="C8">
        <v>104.75</v>
      </c>
      <c r="D8">
        <v>103</v>
      </c>
      <c r="E8">
        <v>103</v>
      </c>
      <c r="F8">
        <v>100</v>
      </c>
      <c r="G8">
        <v>113</v>
      </c>
      <c r="H8">
        <v>105.89999999999999</v>
      </c>
      <c r="I8">
        <v>104.75</v>
      </c>
    </row>
    <row r="9" spans="1:11" x14ac:dyDescent="0.25">
      <c r="A9">
        <v>1963</v>
      </c>
      <c r="B9">
        <v>107.82499999999999</v>
      </c>
      <c r="C9">
        <v>106.125</v>
      </c>
      <c r="D9">
        <v>104.5</v>
      </c>
      <c r="E9">
        <v>103</v>
      </c>
      <c r="F9">
        <v>100</v>
      </c>
      <c r="G9">
        <v>117</v>
      </c>
      <c r="H9">
        <v>107.82499999999999</v>
      </c>
      <c r="I9">
        <v>106.125</v>
      </c>
    </row>
    <row r="10" spans="1:11" x14ac:dyDescent="0.25">
      <c r="A10">
        <v>1964</v>
      </c>
      <c r="B10">
        <v>107.82499999999999</v>
      </c>
      <c r="C10">
        <v>106.125</v>
      </c>
      <c r="D10">
        <v>104.5</v>
      </c>
      <c r="E10">
        <v>103</v>
      </c>
      <c r="F10">
        <v>100</v>
      </c>
      <c r="G10">
        <v>117</v>
      </c>
      <c r="H10">
        <v>107.82499999999999</v>
      </c>
      <c r="I10">
        <v>106.125</v>
      </c>
    </row>
    <row r="11" spans="1:11" x14ac:dyDescent="0.25">
      <c r="A11">
        <v>1965</v>
      </c>
      <c r="B11">
        <v>107.82499999999999</v>
      </c>
      <c r="C11">
        <v>106.125</v>
      </c>
      <c r="D11">
        <v>104.5</v>
      </c>
      <c r="E11">
        <v>103</v>
      </c>
      <c r="F11">
        <v>100</v>
      </c>
      <c r="G11">
        <v>117</v>
      </c>
      <c r="H11">
        <v>107.82499999999999</v>
      </c>
      <c r="I11">
        <v>106.125</v>
      </c>
    </row>
    <row r="12" spans="1:11" x14ac:dyDescent="0.25">
      <c r="A12">
        <v>1966</v>
      </c>
      <c r="B12">
        <v>108.17499999999998</v>
      </c>
      <c r="C12">
        <v>106.375</v>
      </c>
      <c r="D12">
        <v>105.5</v>
      </c>
      <c r="E12">
        <v>103</v>
      </c>
      <c r="F12">
        <v>100</v>
      </c>
      <c r="G12">
        <v>117</v>
      </c>
      <c r="H12">
        <v>108.17499999999998</v>
      </c>
      <c r="I12">
        <v>106.375</v>
      </c>
    </row>
    <row r="13" spans="1:11" x14ac:dyDescent="0.25">
      <c r="A13">
        <v>1967</v>
      </c>
      <c r="B13">
        <v>108.17499999999998</v>
      </c>
      <c r="C13">
        <v>106.375</v>
      </c>
      <c r="D13">
        <v>105.5</v>
      </c>
      <c r="E13">
        <v>103</v>
      </c>
      <c r="F13">
        <v>100</v>
      </c>
      <c r="G13">
        <v>117</v>
      </c>
      <c r="H13">
        <v>108.17499999999998</v>
      </c>
      <c r="I13">
        <v>106.375</v>
      </c>
    </row>
    <row r="14" spans="1:11" x14ac:dyDescent="0.25">
      <c r="A14">
        <v>1968</v>
      </c>
      <c r="B14">
        <v>109.22499999999999</v>
      </c>
      <c r="C14">
        <v>107.125</v>
      </c>
      <c r="D14">
        <v>105.5</v>
      </c>
      <c r="E14">
        <v>103</v>
      </c>
      <c r="F14">
        <v>100</v>
      </c>
      <c r="G14">
        <v>120</v>
      </c>
      <c r="H14">
        <v>109.22499999999999</v>
      </c>
      <c r="I14">
        <v>107.125</v>
      </c>
      <c r="J14">
        <v>33.55263157894737</v>
      </c>
      <c r="K14">
        <v>34.210526315789465</v>
      </c>
    </row>
    <row r="15" spans="1:11" x14ac:dyDescent="0.25">
      <c r="A15">
        <v>1969</v>
      </c>
      <c r="B15">
        <v>110.97499999999999</v>
      </c>
      <c r="C15">
        <v>108.375</v>
      </c>
      <c r="D15">
        <v>105.5</v>
      </c>
      <c r="E15">
        <v>103</v>
      </c>
      <c r="F15">
        <v>100</v>
      </c>
      <c r="G15">
        <v>125</v>
      </c>
      <c r="H15">
        <v>110.97499999999999</v>
      </c>
      <c r="I15">
        <v>108.375</v>
      </c>
      <c r="J15">
        <v>48.03921568627451</v>
      </c>
      <c r="K15">
        <v>48.039215686274503</v>
      </c>
    </row>
    <row r="16" spans="1:11" x14ac:dyDescent="0.25">
      <c r="A16">
        <v>1970</v>
      </c>
      <c r="B16">
        <v>110.97499999999999</v>
      </c>
      <c r="C16">
        <v>108.375</v>
      </c>
      <c r="D16">
        <v>105.5</v>
      </c>
      <c r="E16">
        <v>103</v>
      </c>
      <c r="F16">
        <v>100</v>
      </c>
      <c r="G16">
        <v>125</v>
      </c>
      <c r="H16">
        <v>110.97499999999999</v>
      </c>
      <c r="I16">
        <v>108.375</v>
      </c>
      <c r="J16">
        <v>37.5</v>
      </c>
      <c r="K16">
        <v>37.5</v>
      </c>
    </row>
    <row r="17" spans="1:11" x14ac:dyDescent="0.25">
      <c r="A17">
        <v>1971</v>
      </c>
      <c r="B17">
        <v>113.94999999999999</v>
      </c>
      <c r="C17">
        <v>110.5</v>
      </c>
      <c r="D17">
        <v>105.5</v>
      </c>
      <c r="E17">
        <v>103</v>
      </c>
      <c r="F17">
        <v>100</v>
      </c>
      <c r="G17">
        <v>133.5</v>
      </c>
      <c r="H17">
        <v>113.94999999999999</v>
      </c>
      <c r="I17">
        <v>110.5</v>
      </c>
      <c r="J17">
        <v>15</v>
      </c>
      <c r="K17">
        <v>16</v>
      </c>
    </row>
    <row r="18" spans="1:11" x14ac:dyDescent="0.25">
      <c r="A18">
        <v>1972</v>
      </c>
      <c r="B18">
        <v>112.9</v>
      </c>
      <c r="C18">
        <v>109.75</v>
      </c>
      <c r="D18">
        <v>104</v>
      </c>
      <c r="E18">
        <v>103</v>
      </c>
      <c r="F18">
        <v>100</v>
      </c>
      <c r="G18">
        <v>132</v>
      </c>
      <c r="H18">
        <v>112.9</v>
      </c>
      <c r="I18">
        <v>109.75</v>
      </c>
      <c r="J18">
        <v>17.567567567567568</v>
      </c>
      <c r="K18">
        <v>17.567567567567565</v>
      </c>
    </row>
    <row r="19" spans="1:11" x14ac:dyDescent="0.25">
      <c r="A19">
        <v>1973</v>
      </c>
      <c r="B19">
        <v>112.9</v>
      </c>
      <c r="C19">
        <v>109.75</v>
      </c>
      <c r="D19">
        <v>104</v>
      </c>
      <c r="E19">
        <v>103</v>
      </c>
      <c r="F19">
        <v>100</v>
      </c>
      <c r="G19">
        <v>132</v>
      </c>
      <c r="H19">
        <v>112.9</v>
      </c>
      <c r="I19">
        <v>109.75</v>
      </c>
      <c r="J19">
        <v>21.428571428571427</v>
      </c>
      <c r="K19">
        <v>21.428571428571431</v>
      </c>
    </row>
    <row r="20" spans="1:11" x14ac:dyDescent="0.25">
      <c r="A20">
        <v>1974</v>
      </c>
      <c r="B20">
        <v>112.9</v>
      </c>
      <c r="C20">
        <v>109.75</v>
      </c>
      <c r="D20">
        <v>104</v>
      </c>
      <c r="E20">
        <v>103</v>
      </c>
      <c r="F20">
        <v>100</v>
      </c>
      <c r="G20">
        <v>132</v>
      </c>
      <c r="H20">
        <v>112.9</v>
      </c>
      <c r="I20">
        <v>109.75</v>
      </c>
      <c r="J20">
        <v>25.954198473282442</v>
      </c>
      <c r="K20">
        <v>25.954198473282446</v>
      </c>
    </row>
    <row r="21" spans="1:11" x14ac:dyDescent="0.25">
      <c r="A21">
        <v>1975</v>
      </c>
      <c r="B21">
        <v>112.54999999999998</v>
      </c>
      <c r="C21">
        <v>109.5</v>
      </c>
      <c r="D21">
        <v>103</v>
      </c>
      <c r="E21">
        <v>103</v>
      </c>
      <c r="F21">
        <v>100</v>
      </c>
      <c r="G21">
        <v>132</v>
      </c>
      <c r="H21">
        <v>112.54999999999998</v>
      </c>
      <c r="I21">
        <v>109.5</v>
      </c>
      <c r="J21">
        <v>20.408163265306122</v>
      </c>
      <c r="K21">
        <v>20.408163265306129</v>
      </c>
    </row>
    <row r="22" spans="1:11" x14ac:dyDescent="0.25">
      <c r="A22">
        <v>1976</v>
      </c>
      <c r="B22">
        <v>113.85</v>
      </c>
      <c r="C22">
        <v>110.75</v>
      </c>
      <c r="D22">
        <v>103</v>
      </c>
      <c r="E22">
        <v>103</v>
      </c>
      <c r="F22">
        <v>103</v>
      </c>
      <c r="G22">
        <v>134</v>
      </c>
      <c r="H22">
        <v>113.85</v>
      </c>
      <c r="I22">
        <v>110.75</v>
      </c>
      <c r="J22">
        <v>21.212121212121211</v>
      </c>
      <c r="K22">
        <v>21.212121212121218</v>
      </c>
    </row>
    <row r="23" spans="1:11" x14ac:dyDescent="0.25">
      <c r="A23">
        <v>1977</v>
      </c>
      <c r="B23">
        <v>113.85</v>
      </c>
      <c r="C23">
        <v>110.75</v>
      </c>
      <c r="D23">
        <v>103</v>
      </c>
      <c r="E23">
        <v>103</v>
      </c>
      <c r="F23">
        <v>103</v>
      </c>
      <c r="G23">
        <v>134</v>
      </c>
      <c r="H23">
        <v>113.85</v>
      </c>
      <c r="I23">
        <v>110.75</v>
      </c>
      <c r="J23">
        <v>17.525773195876287</v>
      </c>
      <c r="K23">
        <v>18.55670103092784</v>
      </c>
    </row>
    <row r="24" spans="1:11" x14ac:dyDescent="0.25">
      <c r="A24">
        <v>1978</v>
      </c>
      <c r="B24">
        <v>114.04999999999998</v>
      </c>
      <c r="C24">
        <v>111</v>
      </c>
      <c r="D24">
        <v>103</v>
      </c>
      <c r="E24">
        <v>103</v>
      </c>
      <c r="F24">
        <v>104</v>
      </c>
      <c r="G24">
        <v>134</v>
      </c>
      <c r="H24">
        <v>114.04999999999998</v>
      </c>
      <c r="I24">
        <v>111</v>
      </c>
      <c r="J24">
        <v>34.848484848484851</v>
      </c>
      <c r="K24">
        <v>39.393939393939391</v>
      </c>
    </row>
    <row r="25" spans="1:11" x14ac:dyDescent="0.25">
      <c r="A25">
        <v>1979</v>
      </c>
      <c r="B25">
        <v>114.04999999999998</v>
      </c>
      <c r="C25">
        <v>111</v>
      </c>
      <c r="D25">
        <v>103</v>
      </c>
      <c r="E25">
        <v>103</v>
      </c>
      <c r="F25">
        <v>104</v>
      </c>
      <c r="G25">
        <v>134</v>
      </c>
      <c r="H25">
        <v>114.04999999999998</v>
      </c>
      <c r="I25">
        <v>111</v>
      </c>
      <c r="J25">
        <v>25.471698113207548</v>
      </c>
      <c r="K25">
        <v>35.84905660377359</v>
      </c>
    </row>
    <row r="26" spans="1:11" x14ac:dyDescent="0.25">
      <c r="A26">
        <v>1980</v>
      </c>
      <c r="B26">
        <v>114.04999999999998</v>
      </c>
      <c r="C26">
        <v>111</v>
      </c>
      <c r="D26">
        <v>103</v>
      </c>
      <c r="E26">
        <v>103</v>
      </c>
      <c r="F26">
        <v>104</v>
      </c>
      <c r="G26">
        <v>134</v>
      </c>
      <c r="H26">
        <v>114.04999999999998</v>
      </c>
      <c r="I26">
        <v>111</v>
      </c>
      <c r="J26">
        <v>45.238095238095241</v>
      </c>
      <c r="K26">
        <v>45.238095238095234</v>
      </c>
    </row>
    <row r="27" spans="1:11" x14ac:dyDescent="0.25">
      <c r="A27">
        <v>1981</v>
      </c>
      <c r="B27">
        <v>114.4</v>
      </c>
      <c r="C27">
        <v>111.25</v>
      </c>
      <c r="D27">
        <v>104</v>
      </c>
      <c r="E27">
        <v>103</v>
      </c>
      <c r="F27">
        <v>104</v>
      </c>
      <c r="G27">
        <v>134</v>
      </c>
      <c r="H27">
        <v>114.4</v>
      </c>
      <c r="I27">
        <v>111.25</v>
      </c>
      <c r="J27">
        <v>26.422764227642276</v>
      </c>
      <c r="K27">
        <v>31.707317073170728</v>
      </c>
    </row>
    <row r="28" spans="1:11" x14ac:dyDescent="0.25">
      <c r="A28">
        <v>1982</v>
      </c>
      <c r="B28">
        <v>115.1</v>
      </c>
      <c r="C28">
        <v>111.75</v>
      </c>
      <c r="D28">
        <v>106</v>
      </c>
      <c r="E28">
        <v>103</v>
      </c>
      <c r="F28">
        <v>104</v>
      </c>
      <c r="G28">
        <v>134</v>
      </c>
      <c r="H28">
        <v>115.1</v>
      </c>
      <c r="I28">
        <v>111.75</v>
      </c>
      <c r="J28">
        <v>25.373134328358208</v>
      </c>
      <c r="K28">
        <v>25.373134328358205</v>
      </c>
    </row>
    <row r="29" spans="1:11" x14ac:dyDescent="0.25">
      <c r="A29">
        <v>1983</v>
      </c>
      <c r="B29">
        <v>115.1</v>
      </c>
      <c r="C29">
        <v>111.75</v>
      </c>
      <c r="D29">
        <v>106</v>
      </c>
      <c r="E29">
        <v>103</v>
      </c>
      <c r="F29">
        <v>104</v>
      </c>
      <c r="G29">
        <v>134</v>
      </c>
      <c r="H29">
        <v>115.1</v>
      </c>
      <c r="I29">
        <v>111.75</v>
      </c>
      <c r="J29">
        <v>28.000000000000004</v>
      </c>
      <c r="K29">
        <v>30</v>
      </c>
    </row>
    <row r="30" spans="1:11" x14ac:dyDescent="0.25">
      <c r="A30">
        <v>1984</v>
      </c>
      <c r="B30">
        <v>116.67499999999998</v>
      </c>
      <c r="C30">
        <v>112.875</v>
      </c>
      <c r="D30">
        <v>110.5</v>
      </c>
      <c r="E30">
        <v>103</v>
      </c>
      <c r="F30">
        <v>104</v>
      </c>
      <c r="G30">
        <v>134</v>
      </c>
      <c r="H30">
        <v>116.67499999999998</v>
      </c>
      <c r="I30">
        <v>112.875</v>
      </c>
      <c r="J30">
        <v>19.791666666666664</v>
      </c>
      <c r="K30">
        <v>27.604166666666657</v>
      </c>
    </row>
    <row r="31" spans="1:11" x14ac:dyDescent="0.25">
      <c r="A31">
        <v>1985</v>
      </c>
      <c r="B31">
        <v>117.42500000000001</v>
      </c>
      <c r="C31">
        <v>113.625</v>
      </c>
      <c r="D31">
        <v>111.5</v>
      </c>
      <c r="E31">
        <v>103</v>
      </c>
      <c r="F31">
        <v>106</v>
      </c>
      <c r="G31">
        <v>134</v>
      </c>
      <c r="H31">
        <v>117.42500000000001</v>
      </c>
      <c r="I31">
        <v>113.625</v>
      </c>
      <c r="J31">
        <v>23.880597014925371</v>
      </c>
      <c r="K31">
        <v>34.328358208955223</v>
      </c>
    </row>
    <row r="32" spans="1:11" x14ac:dyDescent="0.25">
      <c r="A32">
        <v>1986</v>
      </c>
      <c r="B32">
        <v>117.6</v>
      </c>
      <c r="C32">
        <v>113.75</v>
      </c>
      <c r="D32">
        <v>112</v>
      </c>
      <c r="E32">
        <v>103</v>
      </c>
      <c r="F32">
        <v>106</v>
      </c>
      <c r="G32">
        <v>134</v>
      </c>
      <c r="H32">
        <v>117.6</v>
      </c>
      <c r="I32">
        <v>113.75</v>
      </c>
      <c r="J32">
        <v>19.649122807017545</v>
      </c>
      <c r="K32">
        <v>25.964912280701753</v>
      </c>
    </row>
    <row r="33" spans="1:11" x14ac:dyDescent="0.25">
      <c r="A33">
        <v>1987</v>
      </c>
      <c r="B33">
        <v>117.07499999999999</v>
      </c>
      <c r="C33">
        <v>113.375</v>
      </c>
      <c r="D33">
        <v>110.5</v>
      </c>
      <c r="E33">
        <v>103</v>
      </c>
      <c r="F33">
        <v>106</v>
      </c>
      <c r="G33">
        <v>134</v>
      </c>
      <c r="H33">
        <v>117.07499999999999</v>
      </c>
      <c r="I33">
        <v>113.375</v>
      </c>
      <c r="J33">
        <v>22.891566265060241</v>
      </c>
      <c r="K33">
        <v>29.518072289156621</v>
      </c>
    </row>
    <row r="34" spans="1:11" x14ac:dyDescent="0.25">
      <c r="A34">
        <v>1988</v>
      </c>
      <c r="B34">
        <v>117.375</v>
      </c>
      <c r="C34">
        <v>113.75</v>
      </c>
      <c r="D34">
        <v>110.5</v>
      </c>
      <c r="E34">
        <v>103</v>
      </c>
      <c r="F34">
        <v>107.5</v>
      </c>
      <c r="G34">
        <v>134</v>
      </c>
      <c r="H34">
        <v>117.375</v>
      </c>
      <c r="I34">
        <v>113.75</v>
      </c>
      <c r="J34">
        <v>29.423202666046262</v>
      </c>
      <c r="K34">
        <v>32.49681788162556</v>
      </c>
    </row>
    <row r="35" spans="1:11" x14ac:dyDescent="0.25">
      <c r="A35">
        <v>1989</v>
      </c>
      <c r="B35">
        <v>118.37499999999999</v>
      </c>
      <c r="C35">
        <v>114.375</v>
      </c>
      <c r="D35">
        <v>110.5</v>
      </c>
      <c r="E35">
        <v>104</v>
      </c>
      <c r="F35">
        <v>105</v>
      </c>
      <c r="G35">
        <v>138</v>
      </c>
      <c r="H35">
        <v>118.37499999999999</v>
      </c>
      <c r="I35">
        <v>114.375</v>
      </c>
      <c r="J35">
        <v>26.315789473684209</v>
      </c>
      <c r="K35">
        <v>26.31578947368422</v>
      </c>
    </row>
    <row r="36" spans="1:11" x14ac:dyDescent="0.25">
      <c r="A36">
        <v>1990</v>
      </c>
      <c r="B36">
        <v>117.675</v>
      </c>
      <c r="C36">
        <v>113.875</v>
      </c>
      <c r="D36">
        <v>111.5</v>
      </c>
      <c r="E36">
        <v>104</v>
      </c>
      <c r="F36">
        <v>105</v>
      </c>
      <c r="G36">
        <v>135</v>
      </c>
      <c r="H36">
        <v>117.675</v>
      </c>
      <c r="I36">
        <v>113.875</v>
      </c>
      <c r="J36">
        <v>19.558823529411764</v>
      </c>
      <c r="K36">
        <v>22.058823529411768</v>
      </c>
    </row>
    <row r="37" spans="1:11" x14ac:dyDescent="0.25">
      <c r="A37">
        <v>1991</v>
      </c>
      <c r="B37">
        <v>117.1</v>
      </c>
      <c r="C37">
        <v>113.625</v>
      </c>
      <c r="D37">
        <v>107.5</v>
      </c>
      <c r="E37">
        <v>104</v>
      </c>
      <c r="F37">
        <v>106.5</v>
      </c>
      <c r="G37">
        <v>136.5</v>
      </c>
      <c r="H37">
        <v>118.49999999999999</v>
      </c>
      <c r="I37">
        <v>114.625</v>
      </c>
      <c r="J37">
        <v>38.983050847457626</v>
      </c>
      <c r="K37">
        <v>40.112994350282484</v>
      </c>
    </row>
    <row r="38" spans="1:11" x14ac:dyDescent="0.25">
      <c r="A38">
        <v>1992</v>
      </c>
      <c r="B38">
        <v>117.1</v>
      </c>
      <c r="C38">
        <v>113.875</v>
      </c>
      <c r="D38">
        <v>107.5</v>
      </c>
      <c r="E38">
        <v>106</v>
      </c>
      <c r="F38">
        <v>105.5</v>
      </c>
      <c r="G38">
        <v>136.5</v>
      </c>
      <c r="H38">
        <v>118.5</v>
      </c>
      <c r="I38">
        <v>114.875</v>
      </c>
      <c r="J38">
        <v>32.5</v>
      </c>
      <c r="K38">
        <v>32.5</v>
      </c>
    </row>
    <row r="39" spans="1:11" x14ac:dyDescent="0.25">
      <c r="A39">
        <v>1993</v>
      </c>
      <c r="B39">
        <v>119.2</v>
      </c>
      <c r="C39">
        <v>115.75</v>
      </c>
      <c r="D39">
        <v>107.5</v>
      </c>
      <c r="E39">
        <v>106</v>
      </c>
      <c r="F39">
        <v>109</v>
      </c>
      <c r="G39">
        <v>140.5</v>
      </c>
      <c r="H39">
        <v>120.6</v>
      </c>
      <c r="I39">
        <v>116.75</v>
      </c>
      <c r="J39">
        <v>11.255411255411255</v>
      </c>
      <c r="K39">
        <v>11.255411255411246</v>
      </c>
    </row>
    <row r="40" spans="1:11" x14ac:dyDescent="0.25">
      <c r="A40">
        <v>1994</v>
      </c>
      <c r="B40">
        <v>118.675</v>
      </c>
      <c r="C40">
        <v>115.375</v>
      </c>
      <c r="D40">
        <v>106</v>
      </c>
      <c r="E40">
        <v>106</v>
      </c>
      <c r="F40">
        <v>109</v>
      </c>
      <c r="G40">
        <v>140.5</v>
      </c>
      <c r="H40">
        <v>120.075</v>
      </c>
      <c r="I40">
        <v>116.375</v>
      </c>
      <c r="J40">
        <v>11.596958174904943</v>
      </c>
      <c r="K40">
        <v>11.787072243346003</v>
      </c>
    </row>
    <row r="41" spans="1:11" x14ac:dyDescent="0.25">
      <c r="A41">
        <v>1995</v>
      </c>
      <c r="B41">
        <v>118.325</v>
      </c>
      <c r="C41">
        <v>115.125</v>
      </c>
      <c r="D41">
        <v>105</v>
      </c>
      <c r="E41">
        <v>106</v>
      </c>
      <c r="F41">
        <v>109</v>
      </c>
      <c r="G41">
        <v>140.5</v>
      </c>
      <c r="H41">
        <v>120.075</v>
      </c>
      <c r="I41">
        <v>116.375</v>
      </c>
      <c r="J41">
        <v>22.043010752688172</v>
      </c>
      <c r="K41">
        <v>22.043010752688176</v>
      </c>
    </row>
    <row r="42" spans="1:11" x14ac:dyDescent="0.25">
      <c r="A42">
        <v>1996</v>
      </c>
      <c r="B42">
        <v>119.02499999999999</v>
      </c>
      <c r="C42">
        <v>115.625</v>
      </c>
      <c r="D42">
        <v>107</v>
      </c>
      <c r="E42">
        <v>106</v>
      </c>
      <c r="F42">
        <v>109</v>
      </c>
      <c r="G42">
        <v>140.5</v>
      </c>
      <c r="H42">
        <v>120.77500000000001</v>
      </c>
      <c r="I42">
        <v>116.875</v>
      </c>
      <c r="J42">
        <v>8.1923866963856469</v>
      </c>
      <c r="K42">
        <v>8.1923866963856469</v>
      </c>
    </row>
    <row r="43" spans="1:11" x14ac:dyDescent="0.25">
      <c r="A43">
        <v>1997</v>
      </c>
      <c r="B43">
        <v>120.55</v>
      </c>
      <c r="C43">
        <v>117.25</v>
      </c>
      <c r="D43">
        <v>106.5</v>
      </c>
      <c r="E43">
        <v>106</v>
      </c>
      <c r="F43">
        <v>114</v>
      </c>
      <c r="G43">
        <v>142.5</v>
      </c>
      <c r="H43">
        <v>122.29999999999998</v>
      </c>
      <c r="I43">
        <v>118.5</v>
      </c>
      <c r="J43">
        <v>4.5977011494252871</v>
      </c>
      <c r="K43">
        <v>4.5977011494252906</v>
      </c>
    </row>
    <row r="44" spans="1:11" x14ac:dyDescent="0.25">
      <c r="A44">
        <v>1998</v>
      </c>
      <c r="B44">
        <v>120.22499999999999</v>
      </c>
      <c r="C44">
        <v>117.125</v>
      </c>
      <c r="D44">
        <v>105</v>
      </c>
      <c r="E44">
        <v>106</v>
      </c>
      <c r="F44">
        <v>115</v>
      </c>
      <c r="G44">
        <v>142.5</v>
      </c>
      <c r="H44">
        <v>121.97499999999999</v>
      </c>
      <c r="I44">
        <v>118.375</v>
      </c>
      <c r="J44">
        <v>2.6104417670682731</v>
      </c>
      <c r="K44">
        <v>2.8112449799196781</v>
      </c>
    </row>
    <row r="45" spans="1:11" x14ac:dyDescent="0.25">
      <c r="A45">
        <v>1999</v>
      </c>
      <c r="B45">
        <v>119.625</v>
      </c>
      <c r="C45">
        <v>116.875</v>
      </c>
      <c r="D45">
        <v>103</v>
      </c>
      <c r="E45">
        <v>107</v>
      </c>
      <c r="F45">
        <v>115</v>
      </c>
      <c r="G45">
        <v>142.5</v>
      </c>
      <c r="H45">
        <v>121.375</v>
      </c>
      <c r="I45">
        <v>118.125</v>
      </c>
      <c r="J45">
        <v>9.6989966555183944</v>
      </c>
      <c r="K45">
        <v>9.6989966555183997</v>
      </c>
    </row>
    <row r="46" spans="1:11" x14ac:dyDescent="0.25">
      <c r="A46">
        <v>2000</v>
      </c>
      <c r="B46">
        <v>119.625</v>
      </c>
      <c r="C46">
        <v>116.875</v>
      </c>
      <c r="D46">
        <v>103</v>
      </c>
      <c r="E46">
        <v>107</v>
      </c>
      <c r="F46">
        <v>115</v>
      </c>
      <c r="G46">
        <v>142.5</v>
      </c>
      <c r="H46">
        <v>121.375</v>
      </c>
      <c r="I46">
        <v>118.125</v>
      </c>
      <c r="J46">
        <v>23.689320388349515</v>
      </c>
      <c r="K46">
        <v>23.689320388349515</v>
      </c>
    </row>
    <row r="47" spans="1:11" x14ac:dyDescent="0.25">
      <c r="A47">
        <v>2001</v>
      </c>
      <c r="B47">
        <v>121.9</v>
      </c>
      <c r="C47">
        <v>118.5</v>
      </c>
      <c r="D47">
        <v>105.5</v>
      </c>
      <c r="E47">
        <v>107</v>
      </c>
      <c r="F47">
        <v>115</v>
      </c>
      <c r="G47">
        <v>146.5</v>
      </c>
      <c r="H47">
        <v>124</v>
      </c>
      <c r="I47">
        <v>120</v>
      </c>
      <c r="J47">
        <v>26.190476190476193</v>
      </c>
      <c r="K47">
        <v>26.890756302521012</v>
      </c>
    </row>
    <row r="48" spans="1:11" x14ac:dyDescent="0.25">
      <c r="A48">
        <v>2002</v>
      </c>
      <c r="B48">
        <v>122.85</v>
      </c>
      <c r="C48">
        <v>119.5</v>
      </c>
      <c r="D48">
        <v>102</v>
      </c>
      <c r="E48">
        <v>107</v>
      </c>
      <c r="F48">
        <v>118</v>
      </c>
      <c r="G48">
        <v>151</v>
      </c>
      <c r="H48">
        <v>125.3</v>
      </c>
      <c r="I48">
        <v>121.25</v>
      </c>
      <c r="J48">
        <v>29.521276595744684</v>
      </c>
      <c r="K48">
        <v>30.319148936170208</v>
      </c>
    </row>
    <row r="49" spans="1:11" x14ac:dyDescent="0.25">
      <c r="A49">
        <v>2003</v>
      </c>
      <c r="B49">
        <v>122.69999999999999</v>
      </c>
      <c r="C49">
        <v>119.75</v>
      </c>
      <c r="D49">
        <v>98</v>
      </c>
      <c r="E49">
        <v>109</v>
      </c>
      <c r="F49">
        <v>118</v>
      </c>
      <c r="G49">
        <v>154</v>
      </c>
      <c r="H49">
        <v>125.14999999999999</v>
      </c>
      <c r="I49">
        <v>121.5</v>
      </c>
      <c r="J49">
        <v>20.62841530054645</v>
      </c>
      <c r="K49">
        <v>22.267759562841533</v>
      </c>
    </row>
    <row r="50" spans="1:11" x14ac:dyDescent="0.25">
      <c r="A50">
        <v>2004</v>
      </c>
      <c r="B50">
        <v>121.72499999999999</v>
      </c>
      <c r="C50">
        <v>119.125</v>
      </c>
      <c r="D50">
        <v>99</v>
      </c>
      <c r="E50">
        <v>110</v>
      </c>
      <c r="F50">
        <v>117</v>
      </c>
      <c r="G50">
        <v>150.5</v>
      </c>
      <c r="H50">
        <v>124.175</v>
      </c>
      <c r="I50">
        <v>120.875</v>
      </c>
      <c r="J50">
        <v>13.669064748201439</v>
      </c>
      <c r="K50">
        <v>14.148681055155876</v>
      </c>
    </row>
    <row r="51" spans="1:11" x14ac:dyDescent="0.25">
      <c r="A51">
        <v>2005</v>
      </c>
      <c r="B51">
        <v>121.85</v>
      </c>
      <c r="C51">
        <v>119.75</v>
      </c>
      <c r="D51">
        <v>98.5</v>
      </c>
      <c r="E51">
        <v>110</v>
      </c>
      <c r="F51">
        <v>122</v>
      </c>
      <c r="G51">
        <v>148.5</v>
      </c>
      <c r="H51">
        <v>124.3</v>
      </c>
      <c r="I51">
        <v>121.5</v>
      </c>
      <c r="J51">
        <v>13.03763440860215</v>
      </c>
      <c r="K51">
        <v>15.591397849462368</v>
      </c>
    </row>
    <row r="52" spans="1:11" x14ac:dyDescent="0.25">
      <c r="A52">
        <v>2006</v>
      </c>
      <c r="B52">
        <v>121.75</v>
      </c>
      <c r="C52">
        <v>120</v>
      </c>
      <c r="D52">
        <v>97.5</v>
      </c>
      <c r="E52">
        <v>113</v>
      </c>
      <c r="F52">
        <v>120</v>
      </c>
      <c r="G52">
        <v>149.5</v>
      </c>
      <c r="H52">
        <v>123.85</v>
      </c>
      <c r="I52">
        <v>121.5</v>
      </c>
      <c r="J52">
        <v>21.875</v>
      </c>
      <c r="K52">
        <v>23.295454545454547</v>
      </c>
    </row>
    <row r="53" spans="1:11" x14ac:dyDescent="0.25">
      <c r="A53">
        <v>2007</v>
      </c>
      <c r="B53">
        <v>121.47499999999999</v>
      </c>
      <c r="C53">
        <v>119.75</v>
      </c>
      <c r="D53">
        <v>97</v>
      </c>
      <c r="E53">
        <v>111.5</v>
      </c>
      <c r="F53">
        <v>122</v>
      </c>
      <c r="G53">
        <v>148.5</v>
      </c>
      <c r="H53">
        <v>123.925</v>
      </c>
      <c r="I53">
        <v>121.5</v>
      </c>
      <c r="J53">
        <v>20.366795366795369</v>
      </c>
      <c r="K53">
        <v>23.359073359073363</v>
      </c>
    </row>
    <row r="54" spans="1:11" x14ac:dyDescent="0.25">
      <c r="A54">
        <v>2008</v>
      </c>
      <c r="B54">
        <v>122.85</v>
      </c>
      <c r="C54">
        <v>121</v>
      </c>
      <c r="D54">
        <v>101</v>
      </c>
      <c r="E54">
        <v>111.5</v>
      </c>
      <c r="F54">
        <v>124.5</v>
      </c>
      <c r="G54">
        <v>147</v>
      </c>
      <c r="H54">
        <v>125.125</v>
      </c>
      <c r="I54">
        <v>122.625</v>
      </c>
      <c r="J54">
        <v>26.804123711340207</v>
      </c>
      <c r="K54">
        <v>28.522336769759448</v>
      </c>
    </row>
    <row r="55" spans="1:11" x14ac:dyDescent="0.25">
      <c r="A55">
        <v>2009</v>
      </c>
      <c r="B55">
        <v>121.35</v>
      </c>
      <c r="C55">
        <v>119.875</v>
      </c>
      <c r="D55">
        <v>101</v>
      </c>
      <c r="E55">
        <v>111.5</v>
      </c>
      <c r="F55">
        <v>124</v>
      </c>
      <c r="G55">
        <v>143</v>
      </c>
      <c r="H55">
        <v>125.02499999999999</v>
      </c>
      <c r="I55">
        <v>122.5</v>
      </c>
      <c r="J55">
        <v>19.070904645476773</v>
      </c>
      <c r="K55">
        <v>20.537897310513443</v>
      </c>
    </row>
    <row r="56" spans="1:11" x14ac:dyDescent="0.25">
      <c r="A56">
        <v>2010</v>
      </c>
      <c r="B56">
        <v>119.75</v>
      </c>
      <c r="C56">
        <v>119</v>
      </c>
      <c r="D56">
        <v>101</v>
      </c>
      <c r="E56">
        <v>111.5</v>
      </c>
      <c r="F56">
        <v>126.5</v>
      </c>
      <c r="G56">
        <v>137</v>
      </c>
      <c r="H56">
        <v>123.42499999999998</v>
      </c>
      <c r="I56">
        <v>121.625</v>
      </c>
      <c r="J56">
        <v>39.510489510489514</v>
      </c>
      <c r="K56">
        <v>44.405594405594407</v>
      </c>
    </row>
    <row r="57" spans="1:11" x14ac:dyDescent="0.25">
      <c r="A57">
        <v>2011</v>
      </c>
      <c r="B57">
        <v>119.94999999999999</v>
      </c>
      <c r="C57">
        <v>120</v>
      </c>
      <c r="D57">
        <v>99</v>
      </c>
      <c r="E57">
        <v>114.5</v>
      </c>
      <c r="F57">
        <v>129.5</v>
      </c>
      <c r="G57">
        <v>137</v>
      </c>
      <c r="H57">
        <v>124.67500000000001</v>
      </c>
      <c r="I57">
        <v>123.375</v>
      </c>
      <c r="J57">
        <v>19.597989949748744</v>
      </c>
      <c r="K57">
        <v>21.105527638190964</v>
      </c>
    </row>
    <row r="58" spans="1:11" x14ac:dyDescent="0.25">
      <c r="A58">
        <v>2012</v>
      </c>
      <c r="B58">
        <v>118.9</v>
      </c>
      <c r="C58">
        <v>119.25</v>
      </c>
      <c r="D58">
        <v>96</v>
      </c>
      <c r="E58">
        <v>114.5</v>
      </c>
      <c r="F58">
        <v>129.5</v>
      </c>
      <c r="G58">
        <v>137</v>
      </c>
      <c r="H58">
        <v>123.625</v>
      </c>
      <c r="I58">
        <v>122.625</v>
      </c>
      <c r="J58">
        <v>28.793774319066145</v>
      </c>
      <c r="K58">
        <v>31.517509727626461</v>
      </c>
    </row>
    <row r="59" spans="1:11" x14ac:dyDescent="0.25">
      <c r="A59">
        <v>2013</v>
      </c>
      <c r="B59">
        <v>118.05000000000001</v>
      </c>
      <c r="C59">
        <v>118.75</v>
      </c>
      <c r="D59">
        <v>96</v>
      </c>
      <c r="E59">
        <v>114.5</v>
      </c>
      <c r="F59">
        <v>130.5</v>
      </c>
      <c r="G59">
        <v>134</v>
      </c>
      <c r="H59">
        <v>122.77500000000001</v>
      </c>
      <c r="I59">
        <v>122.125</v>
      </c>
      <c r="J59">
        <v>39.34707903780069</v>
      </c>
      <c r="K59">
        <v>50.515463917525771</v>
      </c>
    </row>
    <row r="60" spans="1:11" x14ac:dyDescent="0.25">
      <c r="A60">
        <v>2014</v>
      </c>
      <c r="B60">
        <v>118.7</v>
      </c>
      <c r="C60">
        <v>119.375</v>
      </c>
      <c r="D60">
        <v>96</v>
      </c>
      <c r="E60">
        <v>114.5</v>
      </c>
      <c r="F60">
        <v>132</v>
      </c>
      <c r="G60">
        <v>135</v>
      </c>
      <c r="H60">
        <v>123.07499999999999</v>
      </c>
      <c r="I60">
        <v>122.5</v>
      </c>
      <c r="J60">
        <v>50.140845070422536</v>
      </c>
      <c r="K60">
        <v>57.464788732394368</v>
      </c>
    </row>
    <row r="61" spans="1:11" x14ac:dyDescent="0.25">
      <c r="A61">
        <v>2015</v>
      </c>
      <c r="B61">
        <v>120.52500000000001</v>
      </c>
      <c r="C61">
        <v>121</v>
      </c>
      <c r="D61">
        <v>98</v>
      </c>
      <c r="E61">
        <v>114.5</v>
      </c>
      <c r="F61">
        <v>135</v>
      </c>
      <c r="G61">
        <v>136.5</v>
      </c>
      <c r="H61">
        <v>124.89999999999999</v>
      </c>
      <c r="I61">
        <v>124.125</v>
      </c>
      <c r="J61">
        <v>23.544520547945204</v>
      </c>
      <c r="K61">
        <v>24.828767123287676</v>
      </c>
    </row>
    <row r="62" spans="1:11" x14ac:dyDescent="0.25">
      <c r="A62">
        <v>2016</v>
      </c>
      <c r="B62">
        <v>121.1</v>
      </c>
      <c r="C62">
        <v>121.625</v>
      </c>
      <c r="D62">
        <v>98.5</v>
      </c>
      <c r="E62">
        <v>114.5</v>
      </c>
      <c r="F62">
        <v>137</v>
      </c>
      <c r="G62">
        <v>136.5</v>
      </c>
      <c r="H62">
        <v>125.47499999999999</v>
      </c>
      <c r="I62">
        <v>124.75</v>
      </c>
      <c r="J62">
        <v>16.299559471365637</v>
      </c>
      <c r="K62">
        <v>17.40088105726872</v>
      </c>
    </row>
    <row r="63" spans="1:11" x14ac:dyDescent="0.25">
      <c r="A63">
        <v>2017</v>
      </c>
      <c r="B63">
        <v>120.35</v>
      </c>
      <c r="C63">
        <v>121.125</v>
      </c>
      <c r="D63">
        <v>95.5</v>
      </c>
      <c r="E63">
        <v>113.5</v>
      </c>
      <c r="F63">
        <v>139</v>
      </c>
      <c r="G63">
        <v>136.5</v>
      </c>
      <c r="H63">
        <v>124.72499999999999</v>
      </c>
      <c r="I63">
        <v>124.25</v>
      </c>
      <c r="J63">
        <v>27.329192546583851</v>
      </c>
      <c r="K63">
        <v>27.536231884057969</v>
      </c>
    </row>
    <row r="64" spans="1:11" x14ac:dyDescent="0.25">
      <c r="A64">
        <v>2018</v>
      </c>
      <c r="B64">
        <v>121.92500000000001</v>
      </c>
      <c r="C64">
        <v>122.25</v>
      </c>
      <c r="D64">
        <v>100</v>
      </c>
      <c r="E64">
        <v>113.5</v>
      </c>
      <c r="F64">
        <v>139</v>
      </c>
      <c r="G64">
        <v>136.5</v>
      </c>
      <c r="H64">
        <v>126.3</v>
      </c>
      <c r="I64">
        <v>125.375</v>
      </c>
    </row>
    <row r="65" spans="1:9" x14ac:dyDescent="0.25">
      <c r="A65">
        <v>2019</v>
      </c>
      <c r="B65">
        <v>120.175</v>
      </c>
      <c r="C65">
        <v>121</v>
      </c>
      <c r="D65">
        <v>99</v>
      </c>
      <c r="E65">
        <v>113.5</v>
      </c>
      <c r="F65">
        <v>139</v>
      </c>
      <c r="G65">
        <v>132.5</v>
      </c>
      <c r="H65">
        <v>124.55000000000001</v>
      </c>
      <c r="I65">
        <v>124.125</v>
      </c>
    </row>
    <row r="66" spans="1:9" x14ac:dyDescent="0.25">
      <c r="A66">
        <v>2020</v>
      </c>
      <c r="B66">
        <v>124.42499999999998</v>
      </c>
      <c r="C66">
        <v>124.25</v>
      </c>
      <c r="D66">
        <v>103</v>
      </c>
      <c r="E66">
        <v>113.5</v>
      </c>
      <c r="F66">
        <v>141</v>
      </c>
      <c r="G66">
        <v>139.5</v>
      </c>
      <c r="H66">
        <v>128.1</v>
      </c>
      <c r="I66">
        <v>126.875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20984-F972-4C1E-A2BA-85A52A8AFB62}">
  <sheetPr>
    <tabColor theme="9"/>
  </sheetPr>
  <dimension ref="A1:X66"/>
  <sheetViews>
    <sheetView workbookViewId="0">
      <selection activeCell="D19" sqref="D19"/>
    </sheetView>
  </sheetViews>
  <sheetFormatPr defaultRowHeight="15" x14ac:dyDescent="0.25"/>
  <sheetData>
    <row r="1" spans="1:24" x14ac:dyDescent="0.25">
      <c r="A1" t="s">
        <v>0</v>
      </c>
      <c r="B1" t="s">
        <v>18</v>
      </c>
      <c r="C1" t="s">
        <v>19</v>
      </c>
      <c r="D1" t="s">
        <v>20</v>
      </c>
      <c r="E1" t="s">
        <v>11</v>
      </c>
      <c r="F1" t="s">
        <v>12</v>
      </c>
      <c r="G1" t="s">
        <v>13</v>
      </c>
      <c r="H1" t="s">
        <v>14</v>
      </c>
      <c r="I1" t="s">
        <v>15</v>
      </c>
      <c r="J1" t="s">
        <v>16</v>
      </c>
      <c r="K1" t="s">
        <v>17</v>
      </c>
      <c r="L1" t="s">
        <v>21</v>
      </c>
      <c r="M1" t="s">
        <v>22</v>
      </c>
      <c r="N1" t="s">
        <v>23</v>
      </c>
      <c r="O1" t="s">
        <v>24</v>
      </c>
      <c r="P1" t="s">
        <v>25</v>
      </c>
      <c r="Q1" t="s">
        <v>26</v>
      </c>
      <c r="R1" t="s">
        <v>27</v>
      </c>
      <c r="S1" t="s">
        <v>28</v>
      </c>
      <c r="T1" t="s">
        <v>29</v>
      </c>
      <c r="U1" t="s">
        <v>30</v>
      </c>
      <c r="V1" t="s">
        <v>31</v>
      </c>
      <c r="W1" t="s">
        <v>32</v>
      </c>
      <c r="X1" t="s">
        <v>33</v>
      </c>
    </row>
    <row r="2" spans="1:24" x14ac:dyDescent="0.25">
      <c r="A2">
        <v>1956</v>
      </c>
      <c r="L2">
        <v>1.3213126659393311</v>
      </c>
      <c r="M2">
        <v>43.352499999999999</v>
      </c>
      <c r="N2">
        <v>17887.671875</v>
      </c>
      <c r="O2">
        <v>73013.1484375</v>
      </c>
      <c r="R2">
        <v>0.21199999999999999</v>
      </c>
      <c r="S2">
        <v>0.153</v>
      </c>
      <c r="T2">
        <v>9.3664534389972687E-2</v>
      </c>
      <c r="V2">
        <v>2402.1435999999999</v>
      </c>
    </row>
    <row r="3" spans="1:24" x14ac:dyDescent="0.25">
      <c r="A3">
        <v>1957</v>
      </c>
      <c r="F3">
        <v>2.6143790849673201E-3</v>
      </c>
      <c r="G3">
        <v>2.6143790849673201E-3</v>
      </c>
      <c r="H3">
        <v>6.5433449245658399E-4</v>
      </c>
      <c r="I3">
        <v>6.5433449245658399E-4</v>
      </c>
      <c r="L3">
        <v>1.3293095827102661</v>
      </c>
      <c r="M3">
        <v>45.33</v>
      </c>
      <c r="N3">
        <v>18161.720703125</v>
      </c>
      <c r="O3">
        <v>74008.546875</v>
      </c>
      <c r="R3">
        <v>0.21</v>
      </c>
      <c r="S3">
        <v>0.20200000000000001</v>
      </c>
      <c r="T3">
        <v>9.7784034907817841E-2</v>
      </c>
      <c r="V3">
        <v>2369.7498000000001</v>
      </c>
    </row>
    <row r="4" spans="1:24" x14ac:dyDescent="0.25">
      <c r="A4">
        <v>1958</v>
      </c>
      <c r="F4">
        <v>1.3398692810457516E-2</v>
      </c>
      <c r="G4">
        <v>1.3398692810457516E-2</v>
      </c>
      <c r="H4">
        <v>3.3344938423461251E-3</v>
      </c>
      <c r="I4">
        <v>3.3344938423461251E-3</v>
      </c>
      <c r="L4">
        <v>1.3373548984527588</v>
      </c>
      <c r="M4">
        <v>47.307500000000005</v>
      </c>
      <c r="N4">
        <v>17916.326171875</v>
      </c>
      <c r="O4">
        <v>74938.390625</v>
      </c>
      <c r="R4">
        <v>0.216</v>
      </c>
      <c r="S4">
        <v>0.20899999999999999</v>
      </c>
      <c r="T4">
        <v>9.7230874001979828E-2</v>
      </c>
      <c r="V4">
        <v>2271.2031000000002</v>
      </c>
    </row>
    <row r="5" spans="1:24" x14ac:dyDescent="0.25">
      <c r="A5">
        <v>1959</v>
      </c>
      <c r="F5">
        <v>2.2549019607843137E-2</v>
      </c>
      <c r="G5">
        <v>2.2549019607843137E-2</v>
      </c>
      <c r="H5">
        <v>5.3184930851611686E-3</v>
      </c>
      <c r="I5">
        <v>5.3184930851611686E-3</v>
      </c>
      <c r="J5">
        <v>5.4986238286248825E-3</v>
      </c>
      <c r="K5">
        <v>5.4986238286248825E-3</v>
      </c>
      <c r="L5">
        <v>1.3454489707946777</v>
      </c>
      <c r="M5">
        <v>49.285000000000004</v>
      </c>
      <c r="N5">
        <v>19746.9921875</v>
      </c>
      <c r="O5">
        <v>75765.5</v>
      </c>
      <c r="R5">
        <v>0.216</v>
      </c>
      <c r="S5">
        <v>0.20799999999999999</v>
      </c>
      <c r="T5">
        <v>9.2150487005710602E-2</v>
      </c>
      <c r="V5">
        <v>2433.0880999999999</v>
      </c>
    </row>
    <row r="6" spans="1:24" x14ac:dyDescent="0.25">
      <c r="A6">
        <v>1960</v>
      </c>
      <c r="F6">
        <v>2.0588235294117647E-2</v>
      </c>
      <c r="G6">
        <v>2.0588235294117647E-2</v>
      </c>
      <c r="H6">
        <v>4.7982405912135534E-3</v>
      </c>
      <c r="I6">
        <v>4.7982405912135534E-3</v>
      </c>
      <c r="J6">
        <v>8.8417082513184836E-3</v>
      </c>
      <c r="K6">
        <v>8.8417082513184836E-3</v>
      </c>
      <c r="L6">
        <v>1.3535920381546021</v>
      </c>
      <c r="M6">
        <v>49.285000000000004</v>
      </c>
      <c r="N6">
        <v>21268.904296875</v>
      </c>
      <c r="O6">
        <v>78577.2890625</v>
      </c>
      <c r="R6">
        <v>0.21199999999999999</v>
      </c>
      <c r="S6">
        <v>0.216</v>
      </c>
      <c r="T6">
        <v>9.1054119169712067E-2</v>
      </c>
      <c r="V6">
        <v>2548.2307000000001</v>
      </c>
      <c r="X6">
        <v>92.328699999999998</v>
      </c>
    </row>
    <row r="7" spans="1:24" x14ac:dyDescent="0.25">
      <c r="A7">
        <v>1961</v>
      </c>
      <c r="F7">
        <v>5.8823529411764705E-2</v>
      </c>
      <c r="G7">
        <v>5.8823529411764705E-2</v>
      </c>
      <c r="H7">
        <v>1.3387557131946984E-2</v>
      </c>
      <c r="I7">
        <v>1.3387557131946984E-2</v>
      </c>
      <c r="J7">
        <v>1.2334378475351685E-2</v>
      </c>
      <c r="K7">
        <v>1.2334378475351685E-2</v>
      </c>
      <c r="L7">
        <v>1.3669922351837158</v>
      </c>
      <c r="M7">
        <v>51.869285714285716</v>
      </c>
      <c r="N7">
        <v>22818.064453125</v>
      </c>
      <c r="O7">
        <v>81844.2265625</v>
      </c>
      <c r="R7">
        <v>0.21299999999999999</v>
      </c>
      <c r="S7">
        <v>0.216</v>
      </c>
      <c r="T7">
        <v>8.8917441666126251E-2</v>
      </c>
      <c r="V7">
        <v>2659.7078000000001</v>
      </c>
      <c r="X7">
        <v>90.055000000000007</v>
      </c>
    </row>
    <row r="8" spans="1:24" x14ac:dyDescent="0.25">
      <c r="A8">
        <v>1962</v>
      </c>
      <c r="F8">
        <v>7.6797385620915037E-2</v>
      </c>
      <c r="G8">
        <v>7.6797385620915037E-2</v>
      </c>
      <c r="H8">
        <v>1.7369756605924585E-2</v>
      </c>
      <c r="I8">
        <v>1.7369756605924585E-2</v>
      </c>
      <c r="J8">
        <v>1.3835319696435883E-2</v>
      </c>
      <c r="K8">
        <v>1.3835319696435883E-2</v>
      </c>
      <c r="L8">
        <v>1.3805251121520996</v>
      </c>
      <c r="M8">
        <v>53.161428571428573</v>
      </c>
      <c r="N8">
        <v>24217.86328125</v>
      </c>
      <c r="O8">
        <v>86189.5703125</v>
      </c>
      <c r="R8">
        <v>0.21299999999999999</v>
      </c>
      <c r="S8">
        <v>0.217</v>
      </c>
      <c r="T8">
        <v>8.8365755975246429E-2</v>
      </c>
      <c r="V8">
        <v>2745.8566999999998</v>
      </c>
      <c r="X8">
        <v>89.179000000000002</v>
      </c>
    </row>
    <row r="9" spans="1:24" x14ac:dyDescent="0.25">
      <c r="A9">
        <v>1963</v>
      </c>
      <c r="C9">
        <v>2.62</v>
      </c>
      <c r="D9">
        <v>2.75</v>
      </c>
      <c r="E9">
        <v>36.93</v>
      </c>
      <c r="F9">
        <v>8.8235294117647065E-2</v>
      </c>
      <c r="G9">
        <v>8.8235294117647065E-2</v>
      </c>
      <c r="H9">
        <v>2.0797844962512139E-2</v>
      </c>
      <c r="I9">
        <v>2.0797844962512139E-2</v>
      </c>
      <c r="J9">
        <v>1.5217021031069349E-2</v>
      </c>
      <c r="K9">
        <v>1.5217021031069349E-2</v>
      </c>
      <c r="L9">
        <v>1.3941919803619385</v>
      </c>
      <c r="M9">
        <v>54.453571428571422</v>
      </c>
      <c r="N9">
        <v>25823.46484375</v>
      </c>
      <c r="O9">
        <v>90770.4375</v>
      </c>
      <c r="Q9">
        <v>0.69499999999999995</v>
      </c>
      <c r="R9">
        <v>0.21299999999999999</v>
      </c>
      <c r="S9">
        <v>0.217</v>
      </c>
      <c r="T9">
        <v>9.2090047895908356E-2</v>
      </c>
      <c r="V9">
        <v>2850.4306999999999</v>
      </c>
      <c r="W9">
        <v>2186.6694000000002</v>
      </c>
      <c r="X9">
        <v>89.7059</v>
      </c>
    </row>
    <row r="10" spans="1:24" x14ac:dyDescent="0.25">
      <c r="A10">
        <v>1964</v>
      </c>
      <c r="C10">
        <v>2.54</v>
      </c>
      <c r="D10">
        <v>2.65</v>
      </c>
      <c r="E10">
        <v>38.116</v>
      </c>
      <c r="F10">
        <v>5.3921568627450983E-2</v>
      </c>
      <c r="G10">
        <v>5.3921568627450983E-2</v>
      </c>
      <c r="H10">
        <v>1.2823199190582162E-2</v>
      </c>
      <c r="I10">
        <v>1.2823199190582162E-2</v>
      </c>
      <c r="J10">
        <v>1.5227172379804779E-2</v>
      </c>
      <c r="K10">
        <v>1.5227172379804779E-2</v>
      </c>
      <c r="L10">
        <v>1.4079941511154175</v>
      </c>
      <c r="M10">
        <v>57.037857142857135</v>
      </c>
      <c r="N10">
        <v>27113.49609375</v>
      </c>
      <c r="O10">
        <v>95322.4375</v>
      </c>
      <c r="P10">
        <v>-0.68500000000000005</v>
      </c>
      <c r="Q10">
        <v>0.17799999999999999</v>
      </c>
      <c r="R10">
        <v>0.20699999999999999</v>
      </c>
      <c r="S10">
        <v>0.21299999999999999</v>
      </c>
      <c r="T10">
        <v>9.29117351770401E-2</v>
      </c>
      <c r="V10">
        <v>2913.5225</v>
      </c>
      <c r="W10">
        <v>2267.7566000000002</v>
      </c>
      <c r="X10">
        <v>86.429699999999997</v>
      </c>
    </row>
    <row r="11" spans="1:24" x14ac:dyDescent="0.25">
      <c r="A11">
        <v>1965</v>
      </c>
      <c r="C11">
        <v>2.68</v>
      </c>
      <c r="D11">
        <v>2.5099999999999998</v>
      </c>
      <c r="E11">
        <v>38.079000000000001</v>
      </c>
      <c r="F11">
        <v>4.9019607843137254E-2</v>
      </c>
      <c r="G11">
        <v>4.9019607843137254E-2</v>
      </c>
      <c r="H11">
        <v>1.1706747264380871E-2</v>
      </c>
      <c r="I11">
        <v>1.1706747264380871E-2</v>
      </c>
      <c r="J11">
        <v>1.3899860800566054E-2</v>
      </c>
      <c r="K11">
        <v>1.3899860800566054E-2</v>
      </c>
      <c r="L11">
        <v>1.4219329357147217</v>
      </c>
      <c r="M11">
        <v>58.329999999999991</v>
      </c>
      <c r="N11">
        <v>29113.712890625</v>
      </c>
      <c r="O11">
        <v>100515.3046875</v>
      </c>
      <c r="P11">
        <v>-0.73799999999999999</v>
      </c>
      <c r="Q11">
        <v>-0.246</v>
      </c>
      <c r="R11">
        <v>0.20399999999999999</v>
      </c>
      <c r="S11">
        <v>0.21099999999999999</v>
      </c>
      <c r="T11">
        <v>9.330461174249649E-2</v>
      </c>
      <c r="V11">
        <v>3047.3296</v>
      </c>
      <c r="W11">
        <v>2413.3029999999999</v>
      </c>
      <c r="X11">
        <v>85.314899999999994</v>
      </c>
    </row>
    <row r="12" spans="1:24" x14ac:dyDescent="0.25">
      <c r="A12">
        <v>1966</v>
      </c>
      <c r="C12">
        <v>2.64</v>
      </c>
      <c r="D12">
        <v>2.48</v>
      </c>
      <c r="E12">
        <v>37.746000000000002</v>
      </c>
      <c r="F12">
        <v>5.5555555555555552E-2</v>
      </c>
      <c r="G12">
        <v>5.5555555555555552E-2</v>
      </c>
      <c r="H12">
        <v>1.3438313875624136E-2</v>
      </c>
      <c r="I12">
        <v>1.3438313875624136E-2</v>
      </c>
      <c r="J12">
        <v>1.1258082742189788E-2</v>
      </c>
      <c r="K12">
        <v>1.1258082742189788E-2</v>
      </c>
      <c r="L12">
        <v>1.4369351863861084</v>
      </c>
      <c r="M12">
        <v>61.822499999999991</v>
      </c>
      <c r="N12">
        <v>31198.158203125</v>
      </c>
      <c r="O12">
        <v>106004.1953125</v>
      </c>
      <c r="P12">
        <v>-0.70299999999999996</v>
      </c>
      <c r="Q12">
        <v>0.14099999999999999</v>
      </c>
      <c r="R12">
        <v>0.20499999999999999</v>
      </c>
      <c r="S12">
        <v>0.21</v>
      </c>
      <c r="T12">
        <v>9.450482577085495E-2</v>
      </c>
      <c r="V12">
        <v>3182.3352</v>
      </c>
      <c r="W12">
        <v>2539.8339999999998</v>
      </c>
      <c r="X12">
        <v>81.076599999999999</v>
      </c>
    </row>
    <row r="13" spans="1:24" x14ac:dyDescent="0.25">
      <c r="A13">
        <v>1967</v>
      </c>
      <c r="C13">
        <v>2.7</v>
      </c>
      <c r="D13">
        <v>2.5499999999999998</v>
      </c>
      <c r="E13">
        <v>38.561</v>
      </c>
      <c r="F13">
        <v>4.2999999999999997E-2</v>
      </c>
      <c r="G13">
        <v>4.2999999999999997E-2</v>
      </c>
      <c r="H13">
        <v>1.0733198709730963E-2</v>
      </c>
      <c r="I13">
        <v>1.0733198709730963E-2</v>
      </c>
      <c r="J13">
        <v>1.2764670258497021E-2</v>
      </c>
      <c r="K13">
        <v>1.2764670258497021E-2</v>
      </c>
      <c r="L13">
        <v>1.4520957469940186</v>
      </c>
      <c r="M13">
        <v>63.568749999999994</v>
      </c>
      <c r="N13">
        <v>32279.75390625</v>
      </c>
      <c r="O13">
        <v>111881.34375</v>
      </c>
      <c r="P13">
        <v>-0.5</v>
      </c>
      <c r="Q13">
        <v>0.28000000000000003</v>
      </c>
      <c r="R13">
        <v>0.20699999999999999</v>
      </c>
      <c r="S13">
        <v>0.21199999999999999</v>
      </c>
      <c r="T13">
        <v>9.7520835697650909E-2</v>
      </c>
      <c r="V13">
        <v>3209.9558000000002</v>
      </c>
      <c r="W13">
        <v>2560.6381999999999</v>
      </c>
      <c r="X13">
        <v>79.491900000000001</v>
      </c>
    </row>
    <row r="14" spans="1:24" x14ac:dyDescent="0.25">
      <c r="A14">
        <v>1968</v>
      </c>
      <c r="C14">
        <v>2.83</v>
      </c>
      <c r="D14">
        <v>2.64</v>
      </c>
      <c r="E14">
        <v>39.673999999999999</v>
      </c>
      <c r="F14">
        <v>0.03</v>
      </c>
      <c r="G14">
        <v>0.03</v>
      </c>
      <c r="H14">
        <v>7.5889546706308098E-3</v>
      </c>
      <c r="I14">
        <v>7.5889546706308098E-3</v>
      </c>
      <c r="J14">
        <v>1.5240456963376198E-2</v>
      </c>
      <c r="K14">
        <v>1.5240456963376198E-2</v>
      </c>
      <c r="L14">
        <v>1.4674161672592163</v>
      </c>
      <c r="M14">
        <v>67.061250000000001</v>
      </c>
      <c r="N14">
        <v>34632.0390625</v>
      </c>
      <c r="O14">
        <v>117916.1015625</v>
      </c>
      <c r="P14">
        <v>-0.44</v>
      </c>
      <c r="Q14">
        <v>0.26600000000000001</v>
      </c>
      <c r="R14">
        <v>0.20399999999999999</v>
      </c>
      <c r="S14">
        <v>0.21</v>
      </c>
      <c r="T14">
        <v>9.8831959068775177E-2</v>
      </c>
      <c r="V14">
        <v>3359.6840000000002</v>
      </c>
      <c r="W14">
        <v>2674.6763000000001</v>
      </c>
      <c r="X14">
        <v>82.9328</v>
      </c>
    </row>
    <row r="15" spans="1:24" x14ac:dyDescent="0.25">
      <c r="A15">
        <v>1969</v>
      </c>
      <c r="C15">
        <v>3.07</v>
      </c>
      <c r="D15">
        <v>2.83</v>
      </c>
      <c r="E15">
        <v>39.896000000000001</v>
      </c>
      <c r="F15">
        <v>0.08</v>
      </c>
      <c r="G15">
        <v>0.08</v>
      </c>
      <c r="H15">
        <v>2.0356136772118325E-2</v>
      </c>
      <c r="I15">
        <v>2.0356136772118325E-2</v>
      </c>
      <c r="J15">
        <v>1.7228137225376926E-2</v>
      </c>
      <c r="K15">
        <v>1.7228137225376926E-2</v>
      </c>
      <c r="L15">
        <v>1.4828983545303345</v>
      </c>
      <c r="M15">
        <v>68.80749999999999</v>
      </c>
      <c r="N15">
        <v>36377.91796875</v>
      </c>
      <c r="O15">
        <v>123134.90625</v>
      </c>
      <c r="P15">
        <v>-0.57999999999999996</v>
      </c>
      <c r="Q15">
        <v>5.8000000000000003E-2</v>
      </c>
      <c r="R15">
        <v>0.13600000000000001</v>
      </c>
      <c r="S15">
        <v>0.17699999999999999</v>
      </c>
      <c r="T15">
        <v>9.9412746727466583E-2</v>
      </c>
      <c r="V15">
        <v>3445.3262</v>
      </c>
      <c r="W15">
        <v>2717.076</v>
      </c>
      <c r="X15">
        <v>84.239599999999996</v>
      </c>
    </row>
    <row r="16" spans="1:24" x14ac:dyDescent="0.25">
      <c r="A16">
        <v>1970</v>
      </c>
      <c r="C16">
        <v>3.17</v>
      </c>
      <c r="D16">
        <v>2.92</v>
      </c>
      <c r="E16">
        <v>40.786000000000001</v>
      </c>
      <c r="F16">
        <v>9.4E-2</v>
      </c>
      <c r="G16">
        <v>9.4E-2</v>
      </c>
      <c r="H16">
        <v>2.4085680788776761E-2</v>
      </c>
      <c r="I16">
        <v>2.4085680788776761E-2</v>
      </c>
      <c r="J16">
        <v>2.1166469580794527E-2</v>
      </c>
      <c r="K16">
        <v>2.1166469580794527E-2</v>
      </c>
      <c r="L16">
        <v>1.4985438585281372</v>
      </c>
      <c r="M16">
        <v>72.3</v>
      </c>
      <c r="N16">
        <v>38493.421875</v>
      </c>
      <c r="O16">
        <v>131507.765625</v>
      </c>
      <c r="P16">
        <v>-0.67900000000000005</v>
      </c>
      <c r="Q16">
        <v>0.19400000000000001</v>
      </c>
      <c r="R16">
        <v>0.13200000000000001</v>
      </c>
      <c r="S16">
        <v>0.16500000000000001</v>
      </c>
      <c r="T16">
        <v>0.10010776668787003</v>
      </c>
      <c r="V16">
        <v>3562.8429999999998</v>
      </c>
      <c r="W16">
        <v>2804.7986000000001</v>
      </c>
      <c r="X16">
        <v>86.8797</v>
      </c>
    </row>
    <row r="17" spans="1:24" x14ac:dyDescent="0.25">
      <c r="A17">
        <v>1971</v>
      </c>
      <c r="C17">
        <v>2.99</v>
      </c>
      <c r="D17">
        <v>2.77</v>
      </c>
      <c r="E17">
        <v>41.378999999999998</v>
      </c>
      <c r="F17">
        <v>0.1</v>
      </c>
      <c r="G17">
        <v>0.1</v>
      </c>
      <c r="H17">
        <v>2.337671518562778E-2</v>
      </c>
      <c r="I17">
        <v>2.337671518562778E-2</v>
      </c>
      <c r="J17">
        <v>3.1228098051537222E-2</v>
      </c>
      <c r="K17">
        <v>3.1228098051537222E-2</v>
      </c>
      <c r="L17">
        <v>1.5268863439559937</v>
      </c>
      <c r="M17">
        <v>74.382999999999996</v>
      </c>
      <c r="N17">
        <v>47320.5859375</v>
      </c>
      <c r="O17">
        <v>146133.484375</v>
      </c>
      <c r="P17">
        <v>-0.88200000000000001</v>
      </c>
      <c r="Q17">
        <v>-0.23100000000000001</v>
      </c>
      <c r="R17">
        <v>0.13200000000000001</v>
      </c>
      <c r="S17">
        <v>0.16600000000000001</v>
      </c>
      <c r="T17">
        <v>9.1331414878368378E-2</v>
      </c>
      <c r="V17">
        <v>4277.5929999999998</v>
      </c>
      <c r="W17">
        <v>3420.9877999999999</v>
      </c>
      <c r="X17">
        <v>79.490499999999997</v>
      </c>
    </row>
    <row r="18" spans="1:24" x14ac:dyDescent="0.25">
      <c r="A18">
        <v>1972</v>
      </c>
      <c r="C18">
        <v>2.99</v>
      </c>
      <c r="D18">
        <v>2.74</v>
      </c>
      <c r="E18">
        <v>42.417999999999999</v>
      </c>
      <c r="F18">
        <v>0.114</v>
      </c>
      <c r="G18">
        <v>0.114</v>
      </c>
      <c r="H18">
        <v>3.0424860486818962E-2</v>
      </c>
      <c r="I18">
        <v>3.0424860486818962E-2</v>
      </c>
      <c r="J18">
        <v>7.094675491402655E-2</v>
      </c>
      <c r="K18">
        <v>7.094675491402655E-2</v>
      </c>
      <c r="L18">
        <v>1.55576491355896</v>
      </c>
      <c r="M18">
        <v>76.465999999999994</v>
      </c>
      <c r="N18">
        <v>51763.25</v>
      </c>
      <c r="O18">
        <v>162794.8125</v>
      </c>
      <c r="P18">
        <v>-0.72</v>
      </c>
      <c r="Q18">
        <v>7.6999999999999999E-2</v>
      </c>
      <c r="R18">
        <v>0.16500000000000001</v>
      </c>
      <c r="S18">
        <v>0.185</v>
      </c>
      <c r="T18">
        <v>0.10427025705575943</v>
      </c>
      <c r="V18">
        <v>4570.9979999999996</v>
      </c>
      <c r="W18">
        <v>3680.4769999999999</v>
      </c>
      <c r="X18">
        <v>73.375500000000002</v>
      </c>
    </row>
    <row r="19" spans="1:24" x14ac:dyDescent="0.25">
      <c r="A19">
        <v>1973</v>
      </c>
      <c r="C19">
        <v>3.35</v>
      </c>
      <c r="D19">
        <v>3.06</v>
      </c>
      <c r="E19">
        <v>43.195999999999998</v>
      </c>
      <c r="F19">
        <v>0.17199999999999999</v>
      </c>
      <c r="G19">
        <v>0.17199999999999999</v>
      </c>
      <c r="H19">
        <v>5.7897097024344299E-2</v>
      </c>
      <c r="I19">
        <v>5.7897097024344299E-2</v>
      </c>
      <c r="J19">
        <v>9.4352892326900889E-2</v>
      </c>
      <c r="K19">
        <v>9.4352892326900889E-2</v>
      </c>
      <c r="L19">
        <v>1.5851897001266479</v>
      </c>
      <c r="M19">
        <v>78.549000000000007</v>
      </c>
      <c r="N19">
        <v>57820.11328125</v>
      </c>
      <c r="O19">
        <v>182147.53125</v>
      </c>
      <c r="P19">
        <v>-0.86199999999999999</v>
      </c>
      <c r="Q19">
        <v>0.8</v>
      </c>
      <c r="R19">
        <v>0.16500000000000001</v>
      </c>
      <c r="S19">
        <v>0.185</v>
      </c>
      <c r="T19">
        <v>0.13151189684867859</v>
      </c>
      <c r="V19">
        <v>4987.6580000000004</v>
      </c>
      <c r="W19">
        <v>3946.0549999999998</v>
      </c>
      <c r="X19">
        <v>77.332700000000003</v>
      </c>
    </row>
    <row r="20" spans="1:24" x14ac:dyDescent="0.25">
      <c r="A20">
        <v>1974</v>
      </c>
      <c r="C20">
        <v>3.48</v>
      </c>
      <c r="D20">
        <v>3.19</v>
      </c>
      <c r="E20">
        <v>44.012</v>
      </c>
      <c r="F20">
        <v>0.57099999999999995</v>
      </c>
      <c r="G20">
        <v>0.57099999999999995</v>
      </c>
      <c r="H20">
        <v>0.21894942108456497</v>
      </c>
      <c r="I20">
        <v>0.21894942108456497</v>
      </c>
      <c r="J20">
        <v>0.12004897276130906</v>
      </c>
      <c r="K20">
        <v>0.12004897276130906</v>
      </c>
      <c r="L20">
        <v>1.615170955657959</v>
      </c>
      <c r="M20">
        <v>80.632000000000005</v>
      </c>
      <c r="N20">
        <v>62629.97265625</v>
      </c>
      <c r="O20">
        <v>205944</v>
      </c>
      <c r="P20">
        <v>-0.58299999999999996</v>
      </c>
      <c r="Q20">
        <v>0.46400000000000002</v>
      </c>
      <c r="R20">
        <v>0.17399999999999999</v>
      </c>
      <c r="S20">
        <v>0.19500000000000001</v>
      </c>
      <c r="T20">
        <v>0.14981123805046082</v>
      </c>
      <c r="U20">
        <v>7.4</v>
      </c>
      <c r="V20">
        <v>5275.8339999999998</v>
      </c>
      <c r="W20">
        <v>4158.3919999999998</v>
      </c>
      <c r="X20">
        <v>96.386399999999995</v>
      </c>
    </row>
    <row r="21" spans="1:24" x14ac:dyDescent="0.25">
      <c r="A21">
        <v>1975</v>
      </c>
      <c r="C21">
        <v>3.24</v>
      </c>
      <c r="D21">
        <v>2.95</v>
      </c>
      <c r="E21">
        <v>44.530999999999999</v>
      </c>
      <c r="F21">
        <v>0.35</v>
      </c>
      <c r="G21">
        <v>0.35</v>
      </c>
      <c r="H21">
        <v>0.14111636785314846</v>
      </c>
      <c r="I21">
        <v>0.14111636785314846</v>
      </c>
      <c r="J21">
        <v>0.14969326634076593</v>
      </c>
      <c r="K21">
        <v>0.14969326634076593</v>
      </c>
      <c r="L21">
        <v>1.6457194089889526</v>
      </c>
      <c r="M21">
        <v>82.715000000000003</v>
      </c>
      <c r="N21">
        <v>63131.6796875</v>
      </c>
      <c r="O21">
        <v>226126.9375</v>
      </c>
      <c r="P21">
        <v>-0.57499999999999996</v>
      </c>
      <c r="Q21">
        <v>0.218</v>
      </c>
      <c r="R21">
        <v>0.19</v>
      </c>
      <c r="S21">
        <v>0.21299999999999999</v>
      </c>
      <c r="T21">
        <v>0.1575237512588501</v>
      </c>
      <c r="U21">
        <v>6.7</v>
      </c>
      <c r="V21">
        <v>5190.8163999999997</v>
      </c>
      <c r="W21">
        <v>4177.5339999999997</v>
      </c>
      <c r="X21">
        <v>90.645700000000005</v>
      </c>
    </row>
    <row r="22" spans="1:24" x14ac:dyDescent="0.25">
      <c r="A22">
        <v>1976</v>
      </c>
      <c r="C22">
        <v>3.22</v>
      </c>
      <c r="D22">
        <v>2.92</v>
      </c>
      <c r="E22">
        <v>44.828000000000003</v>
      </c>
      <c r="F22">
        <v>0.38100000000000001</v>
      </c>
      <c r="G22">
        <v>0.38100000000000001</v>
      </c>
      <c r="H22">
        <v>0.15185711735766863</v>
      </c>
      <c r="I22">
        <v>0.15185711735766863</v>
      </c>
      <c r="J22">
        <v>0.18830751925662537</v>
      </c>
      <c r="K22">
        <v>0.18830751925662537</v>
      </c>
      <c r="L22">
        <v>1.676395058631897</v>
      </c>
      <c r="M22">
        <v>86.325384615384621</v>
      </c>
      <c r="N22">
        <v>70431.90625</v>
      </c>
      <c r="O22">
        <v>246797.46875</v>
      </c>
      <c r="P22">
        <v>-0.41599999999999998</v>
      </c>
      <c r="Q22">
        <v>8.6999999999999994E-2</v>
      </c>
      <c r="R22">
        <v>0.19</v>
      </c>
      <c r="S22">
        <v>0.21299999999999999</v>
      </c>
      <c r="T22">
        <v>0.15572088956832886</v>
      </c>
      <c r="U22">
        <v>6.4</v>
      </c>
      <c r="V22">
        <v>5648.7016999999996</v>
      </c>
      <c r="W22">
        <v>4576.8620000000001</v>
      </c>
      <c r="X22">
        <v>93.195700000000002</v>
      </c>
    </row>
    <row r="23" spans="1:24" x14ac:dyDescent="0.25">
      <c r="A23">
        <v>1977</v>
      </c>
      <c r="C23">
        <v>3.06</v>
      </c>
      <c r="D23">
        <v>2.72</v>
      </c>
      <c r="E23">
        <v>44.975999999999999</v>
      </c>
      <c r="F23">
        <v>0.40600000000000003</v>
      </c>
      <c r="G23">
        <v>0.40600000000000003</v>
      </c>
      <c r="H23">
        <v>0.17864632838410333</v>
      </c>
      <c r="I23">
        <v>0.17864632838410333</v>
      </c>
      <c r="J23">
        <v>0.20822208497584271</v>
      </c>
      <c r="K23">
        <v>0.20822208497584271</v>
      </c>
      <c r="L23">
        <v>1.707642674446106</v>
      </c>
      <c r="M23">
        <v>89.935769230769239</v>
      </c>
      <c r="N23">
        <v>75892.5390625</v>
      </c>
      <c r="O23">
        <v>270799.65625</v>
      </c>
      <c r="P23">
        <v>-0.29099999999999998</v>
      </c>
      <c r="Q23">
        <v>0.312</v>
      </c>
      <c r="R23">
        <v>0.19</v>
      </c>
      <c r="S23">
        <v>0.21299999999999999</v>
      </c>
      <c r="T23">
        <v>0.17191143333911896</v>
      </c>
      <c r="U23">
        <v>6.4</v>
      </c>
      <c r="V23">
        <v>5933.5956999999999</v>
      </c>
      <c r="W23">
        <v>4893.0375999999997</v>
      </c>
      <c r="X23">
        <v>92.776700000000005</v>
      </c>
    </row>
    <row r="24" spans="1:24" x14ac:dyDescent="0.25">
      <c r="A24">
        <v>1978</v>
      </c>
      <c r="C24">
        <v>3.18</v>
      </c>
      <c r="D24">
        <v>2.82</v>
      </c>
      <c r="E24">
        <v>44.939</v>
      </c>
      <c r="F24">
        <v>0.5</v>
      </c>
      <c r="G24">
        <v>0.5</v>
      </c>
      <c r="H24">
        <v>0.25096836160364144</v>
      </c>
      <c r="I24">
        <v>0.25096836160364144</v>
      </c>
      <c r="J24">
        <v>0.29168569895878671</v>
      </c>
      <c r="K24">
        <v>0.26765029810410973</v>
      </c>
      <c r="L24">
        <v>1.7319571971893311</v>
      </c>
      <c r="M24">
        <v>92.342692307692303</v>
      </c>
      <c r="N24">
        <v>80942.3515625</v>
      </c>
      <c r="O24">
        <v>296118.5</v>
      </c>
      <c r="P24">
        <v>-0.19500000000000001</v>
      </c>
      <c r="Q24">
        <v>-0.629</v>
      </c>
      <c r="R24">
        <v>0.19</v>
      </c>
      <c r="S24">
        <v>0.21099999999999999</v>
      </c>
      <c r="T24">
        <v>0.19610364735126495</v>
      </c>
      <c r="U24">
        <v>6.3</v>
      </c>
      <c r="V24">
        <v>6168.0519999999997</v>
      </c>
      <c r="W24">
        <v>5077.0349999999999</v>
      </c>
      <c r="X24">
        <v>92.546099999999996</v>
      </c>
    </row>
    <row r="25" spans="1:24" x14ac:dyDescent="0.25">
      <c r="A25">
        <v>1979</v>
      </c>
      <c r="C25">
        <v>3.39</v>
      </c>
      <c r="D25">
        <v>2.98</v>
      </c>
      <c r="E25">
        <v>44.975999999999999</v>
      </c>
      <c r="F25">
        <v>0.57299999999999995</v>
      </c>
      <c r="G25">
        <v>0.57299999999999995</v>
      </c>
      <c r="H25">
        <v>0.31852224968065174</v>
      </c>
      <c r="I25">
        <v>0.31852224968065174</v>
      </c>
      <c r="J25">
        <v>0.41458076686900824</v>
      </c>
      <c r="K25">
        <v>0.35504569646899192</v>
      </c>
      <c r="L25">
        <v>1.7562346458435059</v>
      </c>
      <c r="M25">
        <v>95.953076923076921</v>
      </c>
      <c r="N25">
        <v>88509.7265625</v>
      </c>
      <c r="O25">
        <v>326737.25</v>
      </c>
      <c r="P25">
        <v>-0.30399999999999999</v>
      </c>
      <c r="Q25">
        <v>-0.52900000000000003</v>
      </c>
      <c r="R25">
        <v>0.191</v>
      </c>
      <c r="S25">
        <v>0.21099999999999999</v>
      </c>
      <c r="T25">
        <v>0.2171810120344162</v>
      </c>
      <c r="U25">
        <v>5.7</v>
      </c>
      <c r="V25">
        <v>6575.7446</v>
      </c>
      <c r="W25">
        <v>5383.7929999999997</v>
      </c>
      <c r="X25">
        <v>103.15349999999999</v>
      </c>
    </row>
    <row r="26" spans="1:24" x14ac:dyDescent="0.25">
      <c r="A26">
        <v>1980</v>
      </c>
      <c r="C26">
        <v>3.51</v>
      </c>
      <c r="D26">
        <v>3.06</v>
      </c>
      <c r="E26">
        <v>45.420999999999999</v>
      </c>
      <c r="F26">
        <v>0.93400000000000005</v>
      </c>
      <c r="G26">
        <v>0.73299999999999998</v>
      </c>
      <c r="H26">
        <v>0.55843443776786839</v>
      </c>
      <c r="I26">
        <v>0.43825743349448348</v>
      </c>
      <c r="J26">
        <v>0.55330471497265266</v>
      </c>
      <c r="K26">
        <v>0.46130161623840521</v>
      </c>
      <c r="L26">
        <v>1.7808524370193481</v>
      </c>
      <c r="M26">
        <v>98.36</v>
      </c>
      <c r="N26">
        <v>95098.59375</v>
      </c>
      <c r="O26">
        <v>365920.3125</v>
      </c>
      <c r="P26">
        <v>-0.36399999999999999</v>
      </c>
      <c r="Q26">
        <v>-0.69499999999999995</v>
      </c>
      <c r="R26">
        <v>0.19</v>
      </c>
      <c r="S26">
        <v>0.23400000000000001</v>
      </c>
      <c r="T26">
        <v>0.23359417915344238</v>
      </c>
      <c r="U26">
        <v>5.6</v>
      </c>
      <c r="V26">
        <v>6892.1587</v>
      </c>
      <c r="W26">
        <v>5641.1270000000004</v>
      </c>
      <c r="X26">
        <v>112.5872</v>
      </c>
    </row>
    <row r="27" spans="1:24" x14ac:dyDescent="0.25">
      <c r="A27">
        <v>1981</v>
      </c>
      <c r="C27">
        <v>3.56</v>
      </c>
      <c r="D27">
        <v>3.08</v>
      </c>
      <c r="E27">
        <v>45.643000000000001</v>
      </c>
      <c r="F27">
        <v>1.2649999999999999</v>
      </c>
      <c r="G27">
        <v>0.97199999999999998</v>
      </c>
      <c r="H27">
        <v>0.76633245690877627</v>
      </c>
      <c r="I27">
        <v>0.58883410918207946</v>
      </c>
      <c r="J27">
        <v>0.6666107650367511</v>
      </c>
      <c r="K27">
        <v>0.54530478187826037</v>
      </c>
      <c r="L27">
        <v>1.8198474645614624</v>
      </c>
      <c r="M27">
        <v>101.498</v>
      </c>
      <c r="N27">
        <v>101700.296875</v>
      </c>
      <c r="O27">
        <v>411929.84375</v>
      </c>
      <c r="P27">
        <v>-0.39100000000000001</v>
      </c>
      <c r="Q27">
        <v>-0.30199999999999999</v>
      </c>
      <c r="R27">
        <v>0.187</v>
      </c>
      <c r="S27">
        <v>0.23400000000000001</v>
      </c>
      <c r="T27">
        <v>0.23668099939823151</v>
      </c>
      <c r="U27">
        <v>4.8</v>
      </c>
      <c r="V27">
        <v>7195.4066999999995</v>
      </c>
      <c r="W27">
        <v>5907.9790000000003</v>
      </c>
      <c r="X27">
        <v>110.8621</v>
      </c>
    </row>
    <row r="28" spans="1:24" x14ac:dyDescent="0.25">
      <c r="A28">
        <v>1982</v>
      </c>
      <c r="B28">
        <v>0.13600000000000001</v>
      </c>
      <c r="C28">
        <v>3.32</v>
      </c>
      <c r="D28">
        <v>2.84</v>
      </c>
      <c r="E28">
        <v>46.274000000000001</v>
      </c>
      <c r="F28">
        <v>1.397</v>
      </c>
      <c r="G28">
        <v>1.137</v>
      </c>
      <c r="H28">
        <v>0.8722660689023255</v>
      </c>
      <c r="I28">
        <v>0.70992592723116965</v>
      </c>
      <c r="J28">
        <v>0.71135300044685101</v>
      </c>
      <c r="K28">
        <v>0.55711841270393392</v>
      </c>
      <c r="L28">
        <v>1.859696626663208</v>
      </c>
      <c r="M28">
        <v>104.636</v>
      </c>
      <c r="N28">
        <v>107776.421875</v>
      </c>
      <c r="O28">
        <v>459556.15625</v>
      </c>
      <c r="P28">
        <v>-0.30199999999999999</v>
      </c>
      <c r="Q28">
        <v>-0.81499999999999995</v>
      </c>
      <c r="R28">
        <v>0.17199999999999999</v>
      </c>
      <c r="S28">
        <v>0.23200000000000001</v>
      </c>
      <c r="T28">
        <v>0.24394351243972778</v>
      </c>
      <c r="U28">
        <v>3.4</v>
      </c>
      <c r="V28">
        <v>7447.6436000000003</v>
      </c>
      <c r="W28">
        <v>6225.8163999999997</v>
      </c>
      <c r="X28">
        <v>110.4586</v>
      </c>
    </row>
    <row r="29" spans="1:24" x14ac:dyDescent="0.25">
      <c r="A29">
        <v>1983</v>
      </c>
      <c r="B29">
        <v>0.17100000000000001</v>
      </c>
      <c r="C29">
        <v>3.41</v>
      </c>
      <c r="D29">
        <v>2.86</v>
      </c>
      <c r="E29">
        <v>47.311999999999998</v>
      </c>
      <c r="F29">
        <v>1.2609999999999999</v>
      </c>
      <c r="G29">
        <v>1.0349999999999999</v>
      </c>
      <c r="H29">
        <v>0.81749861192413387</v>
      </c>
      <c r="I29">
        <v>0.67098418980291707</v>
      </c>
      <c r="J29">
        <v>0.69051608505853079</v>
      </c>
      <c r="K29">
        <v>0.53286582744409894</v>
      </c>
      <c r="L29">
        <v>1.9004181623458862</v>
      </c>
      <c r="M29">
        <v>107.774</v>
      </c>
      <c r="N29">
        <v>114476.3984375</v>
      </c>
      <c r="O29">
        <v>509437.46875</v>
      </c>
      <c r="P29">
        <v>-0.158</v>
      </c>
      <c r="Q29">
        <v>-0.92200000000000004</v>
      </c>
      <c r="R29">
        <v>0.16900000000000001</v>
      </c>
      <c r="S29">
        <v>0.23100000000000001</v>
      </c>
      <c r="T29">
        <v>0.2532845139503479</v>
      </c>
      <c r="U29">
        <v>3.8</v>
      </c>
      <c r="V29">
        <v>7724.7533999999996</v>
      </c>
      <c r="W29">
        <v>6475.1206000000002</v>
      </c>
      <c r="X29">
        <v>108.0163</v>
      </c>
    </row>
    <row r="30" spans="1:24" x14ac:dyDescent="0.25">
      <c r="A30">
        <v>1984</v>
      </c>
      <c r="B30">
        <v>0.20200000000000001</v>
      </c>
      <c r="C30">
        <v>3.37</v>
      </c>
      <c r="D30">
        <v>2.79</v>
      </c>
      <c r="E30">
        <v>47.978999999999999</v>
      </c>
      <c r="F30">
        <v>0.79700000000000004</v>
      </c>
      <c r="G30">
        <v>0.55500000000000005</v>
      </c>
      <c r="H30">
        <v>0.54223342673115116</v>
      </c>
      <c r="I30">
        <v>0.37759040380901998</v>
      </c>
      <c r="J30">
        <v>0.59906207072970064</v>
      </c>
      <c r="K30">
        <v>0.44543641765819847</v>
      </c>
      <c r="L30">
        <v>1.9420315027236938</v>
      </c>
      <c r="M30">
        <v>110.91199999999999</v>
      </c>
      <c r="N30">
        <v>123361.96875</v>
      </c>
      <c r="O30">
        <v>558094.5</v>
      </c>
      <c r="P30">
        <v>0.224</v>
      </c>
      <c r="Q30">
        <v>-0.33200000000000002</v>
      </c>
      <c r="R30">
        <v>0.17</v>
      </c>
      <c r="S30">
        <v>0.23100000000000001</v>
      </c>
      <c r="T30">
        <v>0.2658059298992157</v>
      </c>
      <c r="U30">
        <v>5</v>
      </c>
      <c r="V30">
        <v>8120.0337</v>
      </c>
      <c r="W30">
        <v>6860.1895000000004</v>
      </c>
      <c r="X30">
        <v>106.6298</v>
      </c>
    </row>
    <row r="31" spans="1:24" x14ac:dyDescent="0.25">
      <c r="A31">
        <v>1985</v>
      </c>
      <c r="B31">
        <v>0.21199999999999999</v>
      </c>
      <c r="C31">
        <v>2.76</v>
      </c>
      <c r="D31">
        <v>2.23</v>
      </c>
      <c r="E31">
        <v>48.460999999999999</v>
      </c>
      <c r="F31">
        <v>0.69499999999999995</v>
      </c>
      <c r="G31">
        <v>0.48499999999999999</v>
      </c>
      <c r="H31">
        <v>0.454249860826267</v>
      </c>
      <c r="I31">
        <v>0.31699450719530864</v>
      </c>
      <c r="J31">
        <v>0.48143816462608757</v>
      </c>
      <c r="K31">
        <v>0.33139566719254426</v>
      </c>
      <c r="L31">
        <v>1.9845559597015381</v>
      </c>
      <c r="M31">
        <v>114.05</v>
      </c>
      <c r="N31">
        <v>122035.2265625</v>
      </c>
      <c r="O31">
        <v>596032.5625</v>
      </c>
      <c r="P31">
        <v>0.13500000000000001</v>
      </c>
      <c r="Q31">
        <v>-0.28199999999999997</v>
      </c>
      <c r="R31">
        <v>0.16900000000000001</v>
      </c>
      <c r="S31">
        <v>0.23100000000000001</v>
      </c>
      <c r="T31">
        <v>0.25535637140274048</v>
      </c>
      <c r="U31">
        <v>5.6</v>
      </c>
      <c r="V31">
        <v>7823.3090000000002</v>
      </c>
      <c r="W31">
        <v>6844.7879999999996</v>
      </c>
      <c r="X31">
        <v>104.6831</v>
      </c>
    </row>
    <row r="32" spans="1:24" x14ac:dyDescent="0.25">
      <c r="A32">
        <v>1986</v>
      </c>
      <c r="B32">
        <v>0.20200000000000001</v>
      </c>
      <c r="C32">
        <v>2.87</v>
      </c>
      <c r="D32">
        <v>2.33</v>
      </c>
      <c r="E32">
        <v>48.238999999999997</v>
      </c>
      <c r="F32">
        <v>0.48899999999999999</v>
      </c>
      <c r="G32">
        <v>0.24</v>
      </c>
      <c r="H32">
        <v>0.30906238526462537</v>
      </c>
      <c r="I32">
        <v>0.15168706025257686</v>
      </c>
      <c r="J32">
        <v>0.41268616960933863</v>
      </c>
      <c r="K32">
        <v>0.26585469287419805</v>
      </c>
      <c r="L32">
        <v>2.0269508361816406</v>
      </c>
      <c r="M32">
        <v>117.51521739130435</v>
      </c>
      <c r="N32">
        <v>123381.203125</v>
      </c>
      <c r="O32">
        <v>619156.1875</v>
      </c>
      <c r="P32">
        <v>2.4E-2</v>
      </c>
      <c r="Q32">
        <v>-7.0999999999999994E-2</v>
      </c>
      <c r="R32">
        <v>0.16400000000000001</v>
      </c>
      <c r="S32">
        <v>0.23</v>
      </c>
      <c r="T32">
        <v>0.2469300776720047</v>
      </c>
      <c r="U32">
        <v>7.4</v>
      </c>
      <c r="V32">
        <v>7690.3059999999996</v>
      </c>
      <c r="W32">
        <v>6715.0870000000004</v>
      </c>
      <c r="X32">
        <v>106.4978</v>
      </c>
    </row>
    <row r="33" spans="1:24" x14ac:dyDescent="0.25">
      <c r="A33">
        <v>1987</v>
      </c>
      <c r="B33">
        <v>0.21</v>
      </c>
      <c r="C33">
        <v>2.64</v>
      </c>
      <c r="D33">
        <v>2.12</v>
      </c>
      <c r="E33">
        <v>48.646999999999998</v>
      </c>
      <c r="F33">
        <v>0.42299999999999999</v>
      </c>
      <c r="G33">
        <v>0.20799999999999999</v>
      </c>
      <c r="H33">
        <v>0.28414653838426046</v>
      </c>
      <c r="I33">
        <v>0.13972217490289876</v>
      </c>
      <c r="J33">
        <v>0.52386281656970657</v>
      </c>
      <c r="K33">
        <v>0.37401439902348776</v>
      </c>
      <c r="L33">
        <v>2.0702517032623291</v>
      </c>
      <c r="M33">
        <v>120.28739130434782</v>
      </c>
      <c r="N33">
        <v>130032.03125</v>
      </c>
      <c r="O33">
        <v>638568.9375</v>
      </c>
      <c r="P33">
        <v>-1.4E-2</v>
      </c>
      <c r="Q33">
        <v>-0.17100000000000001</v>
      </c>
      <c r="R33">
        <v>0.158</v>
      </c>
      <c r="S33">
        <v>0.20200000000000001</v>
      </c>
      <c r="T33">
        <v>0.26244524121284485</v>
      </c>
      <c r="U33">
        <v>7.3</v>
      </c>
      <c r="V33">
        <v>7870.2353999999996</v>
      </c>
      <c r="W33">
        <v>6975.2187999999996</v>
      </c>
      <c r="X33">
        <v>111.9196</v>
      </c>
    </row>
    <row r="34" spans="1:24" x14ac:dyDescent="0.25">
      <c r="A34">
        <v>1988</v>
      </c>
      <c r="B34">
        <v>0.24099999999999999</v>
      </c>
      <c r="C34">
        <v>2.69</v>
      </c>
      <c r="D34">
        <v>2.12</v>
      </c>
      <c r="E34">
        <v>49.203000000000003</v>
      </c>
      <c r="F34">
        <v>0.71899999999999997</v>
      </c>
      <c r="G34">
        <v>0.52100000000000002</v>
      </c>
      <c r="H34">
        <v>0.4737386368403893</v>
      </c>
      <c r="I34">
        <v>0.34327931821118618</v>
      </c>
      <c r="J34">
        <v>0.79463859719742469</v>
      </c>
      <c r="K34">
        <v>0.65437463907510218</v>
      </c>
      <c r="L34">
        <v>2.1144771575927734</v>
      </c>
      <c r="M34">
        <v>123.05956521739131</v>
      </c>
      <c r="N34">
        <v>141472.84375</v>
      </c>
      <c r="O34">
        <v>664464.6875</v>
      </c>
      <c r="P34">
        <v>-5.3999999999999999E-2</v>
      </c>
      <c r="Q34">
        <v>-8.1000000000000003E-2</v>
      </c>
      <c r="R34">
        <v>0.15</v>
      </c>
      <c r="S34">
        <v>0.2</v>
      </c>
      <c r="T34">
        <v>0.25742256641387939</v>
      </c>
      <c r="U34">
        <v>7.2</v>
      </c>
      <c r="V34">
        <v>8310.9490000000005</v>
      </c>
      <c r="W34">
        <v>7390.5240000000003</v>
      </c>
      <c r="X34">
        <v>122.6242</v>
      </c>
    </row>
    <row r="35" spans="1:24" x14ac:dyDescent="0.25">
      <c r="A35">
        <v>1989</v>
      </c>
      <c r="B35">
        <v>0.23</v>
      </c>
      <c r="C35">
        <v>2.77</v>
      </c>
      <c r="D35">
        <v>2.19</v>
      </c>
      <c r="E35">
        <v>49.610999999999997</v>
      </c>
      <c r="F35">
        <v>1.6679999999999999</v>
      </c>
      <c r="G35">
        <v>1.395</v>
      </c>
      <c r="H35">
        <v>1.0981166615329905</v>
      </c>
      <c r="I35">
        <v>0.91838893455546866</v>
      </c>
      <c r="J35">
        <v>1.3093406199039872</v>
      </c>
      <c r="K35">
        <v>1.175597475619615</v>
      </c>
      <c r="L35">
        <v>2.1596474647521973</v>
      </c>
      <c r="M35">
        <v>126.52478260869566</v>
      </c>
      <c r="N35">
        <v>154460.453125</v>
      </c>
      <c r="O35">
        <v>706669.375</v>
      </c>
      <c r="P35">
        <v>-4.3999999999999997E-2</v>
      </c>
      <c r="Q35">
        <v>-7.4999999999999997E-2</v>
      </c>
      <c r="R35">
        <v>0.155</v>
      </c>
      <c r="S35">
        <v>0.2</v>
      </c>
      <c r="T35">
        <v>0.25721076130867004</v>
      </c>
      <c r="U35">
        <v>5.7</v>
      </c>
      <c r="V35">
        <v>8811.7289999999994</v>
      </c>
      <c r="W35">
        <v>7833.0929999999998</v>
      </c>
      <c r="X35">
        <v>136.6891</v>
      </c>
    </row>
    <row r="36" spans="1:24" x14ac:dyDescent="0.25">
      <c r="A36">
        <v>1990</v>
      </c>
      <c r="B36">
        <v>0.24199999999999999</v>
      </c>
      <c r="C36">
        <v>3.06</v>
      </c>
      <c r="D36">
        <v>2.54</v>
      </c>
      <c r="E36">
        <v>50.13</v>
      </c>
      <c r="F36">
        <v>2.6110000000000002</v>
      </c>
      <c r="G36">
        <v>2.4820000000000002</v>
      </c>
      <c r="H36">
        <v>1.808128763964858</v>
      </c>
      <c r="I36">
        <v>1.7187957074533808</v>
      </c>
      <c r="J36">
        <v>2.0651226814663</v>
      </c>
      <c r="K36">
        <v>1.9420763391381253</v>
      </c>
      <c r="L36">
        <v>2.2057828903198242</v>
      </c>
      <c r="M36">
        <v>129.99</v>
      </c>
      <c r="N36">
        <v>168376.796875</v>
      </c>
      <c r="O36">
        <v>765646.6875</v>
      </c>
      <c r="P36">
        <v>7.6999999999999999E-2</v>
      </c>
      <c r="Q36">
        <v>-0.114</v>
      </c>
      <c r="R36">
        <v>0.156</v>
      </c>
      <c r="S36">
        <v>0.20799999999999999</v>
      </c>
      <c r="T36">
        <v>0.27055725455284119</v>
      </c>
      <c r="U36">
        <v>4.5</v>
      </c>
      <c r="V36">
        <v>9338.7929999999997</v>
      </c>
      <c r="W36">
        <v>8185.6216000000004</v>
      </c>
      <c r="X36">
        <v>146.88829999999999</v>
      </c>
    </row>
    <row r="37" spans="1:24" x14ac:dyDescent="0.25">
      <c r="A37">
        <v>1991</v>
      </c>
      <c r="B37">
        <v>0.29549999999999998</v>
      </c>
      <c r="C37">
        <v>3.06</v>
      </c>
      <c r="D37">
        <v>2.52</v>
      </c>
      <c r="E37">
        <v>50.686</v>
      </c>
      <c r="F37">
        <v>4.0430000000000001</v>
      </c>
      <c r="G37">
        <v>3.8679999999999999</v>
      </c>
      <c r="H37">
        <v>2.8825724987974382</v>
      </c>
      <c r="I37">
        <v>2.7578012429751402</v>
      </c>
      <c r="J37">
        <v>2.9041972786786756</v>
      </c>
      <c r="K37">
        <v>2.6343368375212082</v>
      </c>
      <c r="L37">
        <v>2.2525792121887207</v>
      </c>
      <c r="M37">
        <v>131.65583333333333</v>
      </c>
      <c r="N37">
        <v>184449.140625</v>
      </c>
      <c r="O37">
        <v>840815.9375</v>
      </c>
      <c r="P37">
        <v>0.16600000000000001</v>
      </c>
      <c r="Q37">
        <v>-0.13600000000000001</v>
      </c>
      <c r="R37">
        <v>0.156</v>
      </c>
      <c r="S37">
        <v>0.20799999999999999</v>
      </c>
      <c r="T37">
        <v>0.27855643630027771</v>
      </c>
      <c r="U37">
        <v>3.7</v>
      </c>
      <c r="V37">
        <v>9959.49</v>
      </c>
      <c r="W37">
        <v>8766.6200000000008</v>
      </c>
      <c r="X37">
        <v>159.31139999999999</v>
      </c>
    </row>
    <row r="38" spans="1:24" x14ac:dyDescent="0.25">
      <c r="A38">
        <v>1992</v>
      </c>
      <c r="B38">
        <v>0.34899999999999998</v>
      </c>
      <c r="C38">
        <v>3.87</v>
      </c>
      <c r="D38">
        <v>3.2</v>
      </c>
      <c r="E38">
        <v>50.834000000000003</v>
      </c>
      <c r="F38">
        <v>5.1379999999999999</v>
      </c>
      <c r="G38">
        <v>5.0229999999999997</v>
      </c>
      <c r="H38">
        <v>4.0630568461958232</v>
      </c>
      <c r="I38">
        <v>3.9721164924954504</v>
      </c>
      <c r="J38">
        <v>3.4421651108957967</v>
      </c>
      <c r="K38">
        <v>2.823087625704507</v>
      </c>
      <c r="L38">
        <v>2.300368070602417</v>
      </c>
      <c r="M38">
        <v>133.73812500000003</v>
      </c>
      <c r="N38">
        <v>200837.671875</v>
      </c>
      <c r="O38">
        <v>922266.5</v>
      </c>
      <c r="P38">
        <v>0.253</v>
      </c>
      <c r="Q38">
        <v>-0.32500000000000001</v>
      </c>
      <c r="R38">
        <v>0.156</v>
      </c>
      <c r="S38">
        <v>0.20799999999999999</v>
      </c>
      <c r="T38">
        <v>0.30895519256591797</v>
      </c>
      <c r="U38">
        <v>4.0999999999999996</v>
      </c>
      <c r="V38">
        <v>10568.927</v>
      </c>
      <c r="W38">
        <v>9045.66</v>
      </c>
      <c r="X38">
        <v>150.6112</v>
      </c>
    </row>
    <row r="39" spans="1:24" x14ac:dyDescent="0.25">
      <c r="A39">
        <v>1993</v>
      </c>
      <c r="B39">
        <v>0.441</v>
      </c>
      <c r="C39">
        <v>4.04</v>
      </c>
      <c r="D39">
        <v>3.32</v>
      </c>
      <c r="E39">
        <v>52.576999999999998</v>
      </c>
      <c r="F39">
        <v>5.7409999999999997</v>
      </c>
      <c r="G39">
        <v>4.6779999999999999</v>
      </c>
      <c r="H39">
        <v>4.6691116229022676</v>
      </c>
      <c r="I39">
        <v>3.8045818101265998</v>
      </c>
      <c r="J39">
        <v>4.1196200861145575</v>
      </c>
      <c r="K39">
        <v>3.073829186207818</v>
      </c>
      <c r="L39">
        <v>2.3491709232330322</v>
      </c>
      <c r="M39">
        <v>135.82041666666669</v>
      </c>
      <c r="N39">
        <v>220710.4375</v>
      </c>
      <c r="O39">
        <v>1019942.0625</v>
      </c>
      <c r="P39">
        <v>0.115</v>
      </c>
      <c r="Q39">
        <v>-0.26600000000000001</v>
      </c>
      <c r="R39">
        <v>0.156</v>
      </c>
      <c r="S39">
        <v>0.20799999999999999</v>
      </c>
      <c r="T39">
        <v>0.31774842739105225</v>
      </c>
      <c r="U39">
        <v>3.1</v>
      </c>
      <c r="V39">
        <v>11327.257</v>
      </c>
      <c r="W39">
        <v>9678.2029999999995</v>
      </c>
      <c r="X39">
        <v>157.94049999999999</v>
      </c>
    </row>
    <row r="40" spans="1:24" x14ac:dyDescent="0.25">
      <c r="A40">
        <v>1994</v>
      </c>
      <c r="B40">
        <v>0.46</v>
      </c>
      <c r="C40">
        <v>4.37</v>
      </c>
      <c r="D40">
        <v>3.6</v>
      </c>
      <c r="E40">
        <v>54.95</v>
      </c>
      <c r="F40">
        <v>4.5810000000000004</v>
      </c>
      <c r="G40">
        <v>2.2519999999999998</v>
      </c>
      <c r="H40">
        <v>3.7879558226185961</v>
      </c>
      <c r="I40">
        <v>1.8621428754719662</v>
      </c>
      <c r="J40">
        <v>4.8818836528798855</v>
      </c>
      <c r="K40">
        <v>3.1697333472011242</v>
      </c>
      <c r="L40">
        <v>2.3990089893341064</v>
      </c>
      <c r="M40">
        <v>137.90270833333335</v>
      </c>
      <c r="N40">
        <v>241042.375</v>
      </c>
      <c r="O40">
        <v>1133803.125</v>
      </c>
      <c r="P40">
        <v>2.8000000000000001E-2</v>
      </c>
      <c r="Q40">
        <v>-0.21299999999999999</v>
      </c>
      <c r="R40">
        <v>0.156</v>
      </c>
      <c r="S40">
        <v>0.20799999999999999</v>
      </c>
      <c r="T40">
        <v>0.3230586051940918</v>
      </c>
      <c r="U40">
        <v>2.5</v>
      </c>
      <c r="V40">
        <v>12065.691999999999</v>
      </c>
      <c r="W40">
        <v>10223.406999999999</v>
      </c>
      <c r="X40">
        <v>179.9049</v>
      </c>
    </row>
    <row r="41" spans="1:24" x14ac:dyDescent="0.25">
      <c r="A41">
        <v>1995</v>
      </c>
      <c r="B41">
        <v>0.47899999999999998</v>
      </c>
      <c r="C41">
        <v>4.88</v>
      </c>
      <c r="D41">
        <v>3.95</v>
      </c>
      <c r="E41">
        <v>44.308</v>
      </c>
      <c r="F41">
        <v>5.8150000000000004</v>
      </c>
      <c r="G41">
        <v>3.327</v>
      </c>
      <c r="H41">
        <v>5.1954036400586636</v>
      </c>
      <c r="I41">
        <v>2.9725035099699348</v>
      </c>
      <c r="J41">
        <v>5.1568768013215447</v>
      </c>
      <c r="K41">
        <v>3.0027940405571103</v>
      </c>
      <c r="L41">
        <v>2.4499044418334961</v>
      </c>
      <c r="M41">
        <v>139.98500000000001</v>
      </c>
      <c r="N41">
        <v>264734.65625</v>
      </c>
      <c r="O41">
        <v>1278201.875</v>
      </c>
      <c r="P41">
        <v>0.47299999999999998</v>
      </c>
      <c r="Q41">
        <v>6.2E-2</v>
      </c>
      <c r="R41">
        <v>0.155</v>
      </c>
      <c r="S41">
        <v>0.20699999999999999</v>
      </c>
      <c r="T41">
        <v>0.34906497597694397</v>
      </c>
      <c r="U41">
        <v>2.4</v>
      </c>
      <c r="V41">
        <v>12921.697</v>
      </c>
      <c r="W41">
        <v>10833.084000000001</v>
      </c>
      <c r="X41">
        <v>192.11320000000001</v>
      </c>
    </row>
    <row r="42" spans="1:24" x14ac:dyDescent="0.25">
      <c r="A42">
        <v>1996</v>
      </c>
      <c r="B42">
        <v>0.9</v>
      </c>
      <c r="C42">
        <v>4.9400000000000004</v>
      </c>
      <c r="D42">
        <v>4</v>
      </c>
      <c r="E42">
        <v>47.793999999999997</v>
      </c>
      <c r="F42">
        <v>7.2969999999999997</v>
      </c>
      <c r="G42">
        <v>3.5289999999999999</v>
      </c>
      <c r="H42">
        <v>6.6938903326240773</v>
      </c>
      <c r="I42">
        <v>3.2373220479416704</v>
      </c>
      <c r="J42">
        <v>4.5676844928500016</v>
      </c>
      <c r="K42">
        <v>2.4769219525987003</v>
      </c>
      <c r="L42">
        <v>2.4793438911437988</v>
      </c>
      <c r="M42">
        <v>142.6657142857143</v>
      </c>
      <c r="N42">
        <v>291215.25</v>
      </c>
      <c r="O42">
        <v>1428218</v>
      </c>
      <c r="P42">
        <v>0.48499999999999999</v>
      </c>
      <c r="Q42">
        <v>0.127</v>
      </c>
      <c r="R42">
        <v>0.155</v>
      </c>
      <c r="S42">
        <v>0.20699999999999999</v>
      </c>
      <c r="T42">
        <v>0.35840243101119995</v>
      </c>
      <c r="U42">
        <v>3.2</v>
      </c>
      <c r="V42">
        <v>13855.771000000001</v>
      </c>
      <c r="W42">
        <v>11640.409</v>
      </c>
      <c r="X42">
        <v>181.767</v>
      </c>
    </row>
    <row r="43" spans="1:24" x14ac:dyDescent="0.25">
      <c r="A43">
        <v>1997</v>
      </c>
      <c r="B43">
        <v>0.94499999999999995</v>
      </c>
      <c r="C43">
        <v>5.05</v>
      </c>
      <c r="D43">
        <v>4.1100000000000003</v>
      </c>
      <c r="E43">
        <v>60.363</v>
      </c>
      <c r="F43">
        <v>6.3230000000000004</v>
      </c>
      <c r="G43">
        <v>3.6480000000000001</v>
      </c>
      <c r="H43">
        <v>5.4380225884041167</v>
      </c>
      <c r="I43">
        <v>3.1374199592753782</v>
      </c>
      <c r="J43">
        <v>4.3336658028665287</v>
      </c>
      <c r="K43">
        <v>2.436918211788782</v>
      </c>
      <c r="L43">
        <v>2.5091366767883301</v>
      </c>
      <c r="M43">
        <v>145.34642857142856</v>
      </c>
      <c r="N43">
        <v>312540.21875</v>
      </c>
      <c r="O43">
        <v>1587374.75</v>
      </c>
      <c r="P43">
        <v>0.60899999999999999</v>
      </c>
      <c r="Q43">
        <v>6.6000000000000003E-2</v>
      </c>
      <c r="R43">
        <v>0.155</v>
      </c>
      <c r="S43">
        <v>0.20699999999999999</v>
      </c>
      <c r="T43">
        <v>0.33601179718971252</v>
      </c>
      <c r="U43">
        <v>3.4</v>
      </c>
      <c r="V43">
        <v>14494.422</v>
      </c>
      <c r="W43">
        <v>12173.986000000001</v>
      </c>
      <c r="X43">
        <v>185.6651</v>
      </c>
    </row>
    <row r="44" spans="1:24" x14ac:dyDescent="0.25">
      <c r="A44">
        <v>1998</v>
      </c>
      <c r="B44">
        <v>1</v>
      </c>
      <c r="C44">
        <v>5.04</v>
      </c>
      <c r="D44">
        <v>4.12</v>
      </c>
      <c r="E44">
        <v>62.290999999999997</v>
      </c>
      <c r="F44">
        <v>2.714</v>
      </c>
      <c r="G44">
        <v>1.851</v>
      </c>
      <c r="H44">
        <v>1.7231500805445572</v>
      </c>
      <c r="I44">
        <v>1.1752213703345524</v>
      </c>
      <c r="J44">
        <v>3.8608144038749268</v>
      </c>
      <c r="K44">
        <v>2.1058008460496707</v>
      </c>
      <c r="L44">
        <v>2.539287805557251</v>
      </c>
      <c r="M44">
        <v>148.02714285714285</v>
      </c>
      <c r="N44">
        <v>289539.0625</v>
      </c>
      <c r="O44">
        <v>1625806.375</v>
      </c>
      <c r="P44">
        <v>0.41599999999999998</v>
      </c>
      <c r="Q44">
        <v>-3.2499E-2</v>
      </c>
      <c r="R44">
        <v>0.155</v>
      </c>
      <c r="S44">
        <v>0.20699999999999999</v>
      </c>
      <c r="T44">
        <v>0.24805612862110138</v>
      </c>
      <c r="U44">
        <v>3</v>
      </c>
      <c r="V44">
        <v>13092.634</v>
      </c>
      <c r="W44">
        <v>11036.512000000001</v>
      </c>
      <c r="X44">
        <v>209.4922</v>
      </c>
    </row>
    <row r="45" spans="1:24" x14ac:dyDescent="0.25">
      <c r="A45">
        <v>1999</v>
      </c>
      <c r="B45">
        <v>1.054</v>
      </c>
      <c r="C45">
        <v>5.22</v>
      </c>
      <c r="D45">
        <v>4.24</v>
      </c>
      <c r="E45">
        <v>64.257000000000005</v>
      </c>
      <c r="F45">
        <v>3.895</v>
      </c>
      <c r="G45">
        <v>2.4729999999999999</v>
      </c>
      <c r="H45">
        <v>2.6178623727012305</v>
      </c>
      <c r="I45">
        <v>1.6621241714223729</v>
      </c>
      <c r="J45">
        <v>2.6053249536634233</v>
      </c>
      <c r="K45">
        <v>1.5014841492445867</v>
      </c>
      <c r="L45">
        <v>2.5665884017944336</v>
      </c>
      <c r="M45">
        <v>150.70785714285711</v>
      </c>
      <c r="N45">
        <v>307309.84375</v>
      </c>
      <c r="O45">
        <v>1654446.5</v>
      </c>
      <c r="P45">
        <v>0.81599999999999995</v>
      </c>
      <c r="Q45">
        <v>0.13700000000000001</v>
      </c>
      <c r="R45">
        <v>0.154</v>
      </c>
      <c r="S45">
        <v>0.20799999999999999</v>
      </c>
      <c r="T45">
        <v>0.26258870959281921</v>
      </c>
      <c r="U45">
        <v>3.5</v>
      </c>
      <c r="V45">
        <v>13560.999</v>
      </c>
      <c r="W45">
        <v>11423.606</v>
      </c>
      <c r="X45">
        <v>217.57089999999999</v>
      </c>
    </row>
    <row r="46" spans="1:24" x14ac:dyDescent="0.25">
      <c r="A46">
        <v>2000</v>
      </c>
      <c r="B46">
        <v>0.93100000000000005</v>
      </c>
      <c r="C46">
        <v>5.0199999999999996</v>
      </c>
      <c r="D46">
        <v>4.12</v>
      </c>
      <c r="E46">
        <v>66.37</v>
      </c>
      <c r="F46">
        <v>3.7879999999999998</v>
      </c>
      <c r="G46">
        <v>1.762</v>
      </c>
      <c r="H46">
        <v>2.8311466451006497</v>
      </c>
      <c r="I46">
        <v>1.3169166812743784</v>
      </c>
      <c r="J46">
        <v>2.0110891196271656</v>
      </c>
      <c r="K46">
        <v>1.0740894237192928</v>
      </c>
      <c r="L46">
        <v>2.5873124599456787</v>
      </c>
      <c r="M46">
        <v>152.49499999999998</v>
      </c>
      <c r="N46">
        <v>334534.03125</v>
      </c>
      <c r="O46">
        <v>1717335.875</v>
      </c>
      <c r="P46">
        <v>0.70699999999999996</v>
      </c>
      <c r="Q46">
        <v>0.08</v>
      </c>
      <c r="R46">
        <v>0.159</v>
      </c>
      <c r="S46">
        <v>0.215</v>
      </c>
      <c r="T46">
        <v>0.29200419783592224</v>
      </c>
      <c r="U46">
        <v>3.5</v>
      </c>
      <c r="V46">
        <v>14423.141</v>
      </c>
      <c r="W46">
        <v>12247.598</v>
      </c>
      <c r="X46">
        <v>220.4068</v>
      </c>
    </row>
    <row r="47" spans="1:24" x14ac:dyDescent="0.25">
      <c r="A47">
        <v>2001</v>
      </c>
      <c r="B47">
        <v>0.90900000000000003</v>
      </c>
      <c r="C47">
        <v>4.84</v>
      </c>
      <c r="D47">
        <v>3.94</v>
      </c>
      <c r="E47">
        <v>68.594999999999999</v>
      </c>
      <c r="F47">
        <v>0.55400000000000005</v>
      </c>
      <c r="G47">
        <v>0.28699999999999998</v>
      </c>
      <c r="H47">
        <v>0.41644308156656307</v>
      </c>
      <c r="I47">
        <v>0.21573856391625196</v>
      </c>
      <c r="J47">
        <v>2.0466664836697985</v>
      </c>
      <c r="K47">
        <v>1.0087778418025259</v>
      </c>
      <c r="L47">
        <v>2.61509108543396</v>
      </c>
      <c r="M47">
        <v>154.86071428571427</v>
      </c>
      <c r="N47">
        <v>336265.8125</v>
      </c>
      <c r="O47">
        <v>1773581.625</v>
      </c>
      <c r="P47">
        <v>0.79100000000000004</v>
      </c>
      <c r="Q47">
        <v>0.85299999999999998</v>
      </c>
      <c r="R47">
        <v>0.161</v>
      </c>
      <c r="S47">
        <v>0.218</v>
      </c>
      <c r="T47">
        <v>0.29368555545806885</v>
      </c>
      <c r="U47">
        <v>3.6</v>
      </c>
      <c r="V47">
        <v>14182.974</v>
      </c>
      <c r="W47">
        <v>12161.898999999999</v>
      </c>
      <c r="X47">
        <v>203.3646</v>
      </c>
    </row>
    <row r="48" spans="1:24" x14ac:dyDescent="0.25">
      <c r="A48">
        <v>2002</v>
      </c>
      <c r="B48">
        <v>0.93</v>
      </c>
      <c r="C48">
        <v>4.45</v>
      </c>
      <c r="D48">
        <v>3.56</v>
      </c>
      <c r="E48">
        <v>70.56</v>
      </c>
      <c r="F48">
        <v>3.2029999999999998</v>
      </c>
      <c r="G48">
        <v>1.2989999999999999</v>
      </c>
      <c r="H48">
        <v>2.4668434182228265</v>
      </c>
      <c r="I48">
        <v>1.0004463316489078</v>
      </c>
      <c r="J48">
        <v>2.2471919187240652</v>
      </c>
      <c r="K48">
        <v>1.0777074500549755</v>
      </c>
      <c r="L48">
        <v>2.6431682109832764</v>
      </c>
      <c r="M48">
        <v>156.43785714285713</v>
      </c>
      <c r="N48">
        <v>354393.875</v>
      </c>
      <c r="O48">
        <v>1827820.75</v>
      </c>
      <c r="P48">
        <v>0.91100000000000003</v>
      </c>
      <c r="Q48">
        <v>0.94899999999999995</v>
      </c>
      <c r="R48">
        <v>0.16600000000000001</v>
      </c>
      <c r="S48">
        <v>0.218</v>
      </c>
      <c r="T48">
        <v>0.30089941620826721</v>
      </c>
      <c r="U48">
        <v>3.5</v>
      </c>
      <c r="V48">
        <v>14639.299000000001</v>
      </c>
      <c r="W48">
        <v>12762.492</v>
      </c>
      <c r="X48">
        <v>199.3562</v>
      </c>
    </row>
    <row r="49" spans="1:24" x14ac:dyDescent="0.25">
      <c r="A49">
        <v>2003</v>
      </c>
      <c r="B49">
        <v>0.97799999999999998</v>
      </c>
      <c r="C49">
        <v>4.72</v>
      </c>
      <c r="D49">
        <v>3.77</v>
      </c>
      <c r="E49">
        <v>72.08</v>
      </c>
      <c r="F49">
        <v>2.4729999999999999</v>
      </c>
      <c r="G49">
        <v>1.1040000000000001</v>
      </c>
      <c r="H49">
        <v>1.9010369007577244</v>
      </c>
      <c r="I49">
        <v>0.84866346075071897</v>
      </c>
      <c r="J49">
        <v>2.3341484613540975</v>
      </c>
      <c r="K49">
        <v>0.97340259176655974</v>
      </c>
      <c r="L49">
        <v>2.6715466976165771</v>
      </c>
      <c r="M49">
        <v>158.80357142857139</v>
      </c>
      <c r="N49">
        <v>374907.9375</v>
      </c>
      <c r="O49">
        <v>1883051</v>
      </c>
      <c r="P49">
        <v>1.0580000000000001</v>
      </c>
      <c r="Q49">
        <v>0.79800000000000004</v>
      </c>
      <c r="R49">
        <v>0.16600000000000001</v>
      </c>
      <c r="S49">
        <v>0.218</v>
      </c>
      <c r="T49">
        <v>0.30033305287361145</v>
      </c>
      <c r="U49">
        <v>3.5</v>
      </c>
      <c r="V49">
        <v>15179.184999999999</v>
      </c>
      <c r="W49">
        <v>13169.072</v>
      </c>
      <c r="X49">
        <v>194.1951</v>
      </c>
    </row>
    <row r="50" spans="1:24" x14ac:dyDescent="0.25">
      <c r="A50">
        <v>2004</v>
      </c>
      <c r="B50">
        <v>0.98199999999999998</v>
      </c>
      <c r="C50">
        <v>5.48</v>
      </c>
      <c r="D50">
        <v>4.32</v>
      </c>
      <c r="E50">
        <v>73.674000000000007</v>
      </c>
      <c r="F50">
        <v>4.6239999999999997</v>
      </c>
      <c r="G50">
        <v>2.5630000000000002</v>
      </c>
      <c r="H50">
        <v>3.6204895479725634</v>
      </c>
      <c r="I50">
        <v>2.0067722126846199</v>
      </c>
      <c r="J50">
        <v>3.2829843338662288</v>
      </c>
      <c r="K50">
        <v>0.93689726430743359</v>
      </c>
      <c r="L50">
        <v>2.7002296447753906</v>
      </c>
      <c r="M50">
        <v>161.16928571428568</v>
      </c>
      <c r="N50">
        <v>400339.59375</v>
      </c>
      <c r="O50">
        <v>1939142.625</v>
      </c>
      <c r="P50">
        <v>1.1180000000000001</v>
      </c>
      <c r="Q50">
        <v>0.99</v>
      </c>
      <c r="R50">
        <v>0.19700000000000001</v>
      </c>
      <c r="S50">
        <v>0.22700000000000001</v>
      </c>
      <c r="T50">
        <v>0.30590471625328064</v>
      </c>
      <c r="U50">
        <v>3.3</v>
      </c>
      <c r="V50">
        <v>15892.387000000001</v>
      </c>
      <c r="W50">
        <v>13565.936</v>
      </c>
      <c r="X50">
        <v>210.37430000000001</v>
      </c>
    </row>
    <row r="51" spans="1:24" x14ac:dyDescent="0.25">
      <c r="A51">
        <v>2005</v>
      </c>
      <c r="B51">
        <v>1.0149999999999999</v>
      </c>
      <c r="C51">
        <v>5.61</v>
      </c>
      <c r="D51">
        <v>4.53</v>
      </c>
      <c r="E51">
        <v>75.082999999999998</v>
      </c>
      <c r="F51">
        <v>4.0650000000000004</v>
      </c>
      <c r="G51">
        <v>0.99</v>
      </c>
      <c r="H51">
        <v>3.2659293582508098</v>
      </c>
      <c r="I51">
        <v>0.79539238983230043</v>
      </c>
      <c r="J51">
        <v>4.3957252204162565</v>
      </c>
      <c r="K51">
        <v>0.22872051439893201</v>
      </c>
      <c r="L51">
        <v>2.7292208671569824</v>
      </c>
      <c r="M51">
        <v>163.53499999999997</v>
      </c>
      <c r="N51">
        <v>421686.25</v>
      </c>
      <c r="O51">
        <v>1999116.375</v>
      </c>
      <c r="P51">
        <v>0.97099999999999997</v>
      </c>
      <c r="Q51">
        <v>0.83</v>
      </c>
      <c r="R51">
        <v>0.19800000000000001</v>
      </c>
      <c r="S51">
        <v>0.22900000000000001</v>
      </c>
      <c r="T51">
        <v>0.31389394402503967</v>
      </c>
      <c r="U51">
        <v>3.2</v>
      </c>
      <c r="V51">
        <v>16414.021000000001</v>
      </c>
      <c r="W51">
        <v>13953.598</v>
      </c>
      <c r="X51">
        <v>203.8546</v>
      </c>
    </row>
    <row r="52" spans="1:24" x14ac:dyDescent="0.25">
      <c r="A52">
        <v>2006</v>
      </c>
      <c r="B52">
        <v>1.02</v>
      </c>
      <c r="C52">
        <v>5.64</v>
      </c>
      <c r="D52">
        <v>4.53</v>
      </c>
      <c r="E52">
        <v>76.603999999999999</v>
      </c>
      <c r="F52">
        <v>6.06</v>
      </c>
      <c r="G52">
        <v>3.9E-2</v>
      </c>
      <c r="H52">
        <v>5.1606224441272186</v>
      </c>
      <c r="I52">
        <v>3.3211926620620717E-2</v>
      </c>
      <c r="J52">
        <v>5.449683360237457</v>
      </c>
      <c r="K52">
        <v>-1.4993573948660495</v>
      </c>
      <c r="L52">
        <v>2.759387731552124</v>
      </c>
      <c r="M52">
        <v>165.90399999999997</v>
      </c>
      <c r="N52">
        <v>445236.8125</v>
      </c>
      <c r="O52">
        <v>2062477.625</v>
      </c>
      <c r="P52">
        <v>0.96799999999999997</v>
      </c>
      <c r="Q52">
        <v>0.80600000000000005</v>
      </c>
      <c r="R52">
        <v>0.19900000000000001</v>
      </c>
      <c r="S52">
        <v>0.23</v>
      </c>
      <c r="T52">
        <v>0.33271023631095886</v>
      </c>
      <c r="U52">
        <v>3.3</v>
      </c>
      <c r="V52">
        <v>16992.5</v>
      </c>
      <c r="W52">
        <v>14487.745000000001</v>
      </c>
      <c r="X52">
        <v>202.5771</v>
      </c>
    </row>
    <row r="53" spans="1:24" x14ac:dyDescent="0.25">
      <c r="A53">
        <v>2007</v>
      </c>
      <c r="B53">
        <v>1.046</v>
      </c>
      <c r="C53">
        <v>5.94</v>
      </c>
      <c r="D53">
        <v>4.7300000000000004</v>
      </c>
      <c r="E53">
        <v>78.828000000000003</v>
      </c>
      <c r="F53">
        <v>8.5950000000000006</v>
      </c>
      <c r="G53">
        <v>-2.7189999999999999</v>
      </c>
      <c r="H53">
        <v>8.0305478509729653</v>
      </c>
      <c r="I53">
        <v>-2.5404374178936</v>
      </c>
      <c r="J53">
        <v>4.9975093747945198</v>
      </c>
      <c r="K53">
        <v>-3.0855365888163364</v>
      </c>
      <c r="L53">
        <v>2.7898883819580078</v>
      </c>
      <c r="M53">
        <v>168.27299999999997</v>
      </c>
      <c r="N53">
        <v>473281.34375</v>
      </c>
      <c r="O53">
        <v>2138305.75</v>
      </c>
      <c r="P53">
        <v>0.97</v>
      </c>
      <c r="Q53">
        <v>0.63700000000000001</v>
      </c>
      <c r="R53">
        <v>0.19900000000000001</v>
      </c>
      <c r="S53">
        <v>0.23</v>
      </c>
      <c r="T53">
        <v>0.3650362491607666</v>
      </c>
      <c r="U53">
        <v>3.7</v>
      </c>
      <c r="V53">
        <v>17712.379000000001</v>
      </c>
      <c r="W53">
        <v>15048.514999999999</v>
      </c>
      <c r="X53">
        <v>192.46549999999999</v>
      </c>
    </row>
    <row r="54" spans="1:24" x14ac:dyDescent="0.25">
      <c r="A54">
        <v>2008</v>
      </c>
      <c r="B54">
        <v>1.0449999999999999</v>
      </c>
      <c r="C54">
        <v>5.84</v>
      </c>
      <c r="D54">
        <v>4.6500000000000004</v>
      </c>
      <c r="E54">
        <v>79.718000000000004</v>
      </c>
      <c r="F54">
        <v>7.1719999999999997</v>
      </c>
      <c r="G54">
        <v>-7.7930000000000001</v>
      </c>
      <c r="H54">
        <v>7.1708275998637321</v>
      </c>
      <c r="I54">
        <v>-7.7917260855741874</v>
      </c>
      <c r="J54">
        <v>6.2726832336423763</v>
      </c>
      <c r="K54">
        <v>-4.1681418736957001</v>
      </c>
      <c r="L54">
        <v>2.8207259178161621</v>
      </c>
      <c r="M54">
        <v>170.642</v>
      </c>
      <c r="N54">
        <v>496149.1875</v>
      </c>
      <c r="O54">
        <v>2212668.25</v>
      </c>
      <c r="P54">
        <v>0.92</v>
      </c>
      <c r="Q54">
        <v>0.79100000000000004</v>
      </c>
      <c r="R54">
        <v>0.20300000000000001</v>
      </c>
      <c r="S54">
        <v>0.23499999999999999</v>
      </c>
      <c r="T54">
        <v>0.3906300961971283</v>
      </c>
      <c r="U54">
        <v>3.3</v>
      </c>
      <c r="V54">
        <v>18216.664000000001</v>
      </c>
      <c r="W54">
        <v>15560.092000000001</v>
      </c>
      <c r="X54">
        <v>176.66829999999999</v>
      </c>
    </row>
    <row r="55" spans="1:24" x14ac:dyDescent="0.25">
      <c r="A55">
        <v>2009</v>
      </c>
      <c r="B55">
        <v>1.0669999999999999</v>
      </c>
      <c r="C55">
        <v>6.22</v>
      </c>
      <c r="D55">
        <v>4.8899999999999997</v>
      </c>
      <c r="E55">
        <v>81.906000000000006</v>
      </c>
      <c r="F55">
        <v>1.4530000000000001</v>
      </c>
      <c r="G55">
        <v>-6.3310000000000004</v>
      </c>
      <c r="H55">
        <v>1.359619620757871</v>
      </c>
      <c r="I55">
        <v>-5.9241237570668144</v>
      </c>
      <c r="J55">
        <v>7.9791899832289745</v>
      </c>
      <c r="K55">
        <v>-4.8597788407869285</v>
      </c>
      <c r="L55">
        <v>2.8519046306610107</v>
      </c>
      <c r="M55">
        <v>173.011</v>
      </c>
      <c r="N55">
        <v>488639.8125</v>
      </c>
      <c r="O55">
        <v>2276972</v>
      </c>
      <c r="P55">
        <v>0.80200000000000005</v>
      </c>
      <c r="Q55">
        <v>0.873</v>
      </c>
      <c r="R55">
        <v>0.20499999999999999</v>
      </c>
      <c r="S55">
        <v>0.23599999999999999</v>
      </c>
      <c r="T55">
        <v>0.36558511853218079</v>
      </c>
      <c r="U55">
        <v>3.1</v>
      </c>
      <c r="V55">
        <v>17618.14</v>
      </c>
      <c r="W55">
        <v>14977.447</v>
      </c>
      <c r="X55">
        <v>162.559</v>
      </c>
    </row>
    <row r="56" spans="1:24" x14ac:dyDescent="0.25">
      <c r="A56">
        <v>2010</v>
      </c>
      <c r="B56">
        <v>1.6830000000000001</v>
      </c>
      <c r="C56">
        <v>6.52</v>
      </c>
      <c r="D56">
        <v>5.08</v>
      </c>
      <c r="E56">
        <v>83.944999999999993</v>
      </c>
      <c r="F56">
        <v>9.06</v>
      </c>
      <c r="G56">
        <v>-4.3390000000000004</v>
      </c>
      <c r="H56">
        <v>9.6417986524900918</v>
      </c>
      <c r="I56">
        <v>-4.6176340345645164</v>
      </c>
      <c r="J56">
        <v>8.4052270730707495</v>
      </c>
      <c r="K56">
        <v>-6.090200633204252</v>
      </c>
      <c r="L56">
        <v>2.883427619934082</v>
      </c>
      <c r="M56">
        <v>175.38</v>
      </c>
      <c r="N56">
        <v>524920.5625</v>
      </c>
      <c r="O56">
        <v>2359699.75</v>
      </c>
      <c r="P56">
        <v>0.84699999999999998</v>
      </c>
      <c r="Q56">
        <v>0.58499999999999996</v>
      </c>
      <c r="R56">
        <v>0.20499999999999999</v>
      </c>
      <c r="S56">
        <v>0.23599999999999999</v>
      </c>
      <c r="T56">
        <v>0.41578283905982971</v>
      </c>
      <c r="U56">
        <v>3</v>
      </c>
      <c r="V56">
        <v>18608.901999999998</v>
      </c>
      <c r="W56">
        <v>15769.046</v>
      </c>
      <c r="X56">
        <v>157.94479999999999</v>
      </c>
    </row>
    <row r="57" spans="1:24" x14ac:dyDescent="0.25">
      <c r="A57">
        <v>2011</v>
      </c>
      <c r="B57">
        <v>1.756</v>
      </c>
      <c r="C57">
        <v>6.82</v>
      </c>
      <c r="D57">
        <v>5.28</v>
      </c>
      <c r="E57">
        <v>85.688000000000002</v>
      </c>
      <c r="F57">
        <v>12.198</v>
      </c>
      <c r="G57">
        <v>-3.0510000000000002</v>
      </c>
      <c r="H57">
        <v>13.693156192060211</v>
      </c>
      <c r="I57">
        <v>-3.4249729088355223</v>
      </c>
      <c r="J57">
        <v>9.7062837930681489</v>
      </c>
      <c r="K57">
        <v>-4.9815923291740649</v>
      </c>
      <c r="L57">
        <v>2.9044888019561768</v>
      </c>
      <c r="M57">
        <v>177.23909090909089</v>
      </c>
      <c r="N57">
        <v>552709.4375</v>
      </c>
      <c r="O57">
        <v>2450093.25</v>
      </c>
      <c r="P57">
        <v>0.95899999999999996</v>
      </c>
      <c r="Q57">
        <v>0.90800000000000003</v>
      </c>
      <c r="R57">
        <v>0.20399999999999999</v>
      </c>
      <c r="S57">
        <v>0.23400000000000001</v>
      </c>
      <c r="T57">
        <v>0.43858283758163452</v>
      </c>
      <c r="U57">
        <v>3.1</v>
      </c>
      <c r="V57">
        <v>19291.133000000002</v>
      </c>
      <c r="W57">
        <v>16289.236999999999</v>
      </c>
      <c r="X57">
        <v>154.93770000000001</v>
      </c>
    </row>
    <row r="58" spans="1:24" x14ac:dyDescent="0.25">
      <c r="A58">
        <v>2012</v>
      </c>
      <c r="B58">
        <v>1.8260000000000001</v>
      </c>
      <c r="C58">
        <v>7.19</v>
      </c>
      <c r="D58">
        <v>5.55</v>
      </c>
      <c r="E58">
        <v>88.468999999999994</v>
      </c>
      <c r="F58">
        <v>9.2390000000000008</v>
      </c>
      <c r="G58">
        <v>-7.9039999999999999</v>
      </c>
      <c r="H58">
        <v>10.160733300181839</v>
      </c>
      <c r="I58">
        <v>-8.6925463799802198</v>
      </c>
      <c r="J58">
        <v>11.920433937795101</v>
      </c>
      <c r="K58">
        <v>-5.0520327047516798</v>
      </c>
      <c r="L58">
        <v>2.925703763961792</v>
      </c>
      <c r="M58">
        <v>180.02772727272728</v>
      </c>
      <c r="N58">
        <v>582961.6875</v>
      </c>
      <c r="O58">
        <v>2575475.75</v>
      </c>
      <c r="P58">
        <v>1.0089999999999999</v>
      </c>
      <c r="Q58">
        <v>0.90700000000000003</v>
      </c>
      <c r="R58">
        <v>0.20599999999999999</v>
      </c>
      <c r="S58">
        <v>0.23100000000000001</v>
      </c>
      <c r="T58">
        <v>0.42967173457145691</v>
      </c>
      <c r="U58">
        <v>2.9</v>
      </c>
      <c r="V58">
        <v>20054.97</v>
      </c>
      <c r="W58">
        <v>16839.752</v>
      </c>
      <c r="X58">
        <v>147.84180000000001</v>
      </c>
    </row>
    <row r="59" spans="1:24" x14ac:dyDescent="0.25">
      <c r="A59">
        <v>2013</v>
      </c>
      <c r="B59">
        <v>2.12</v>
      </c>
      <c r="C59">
        <v>7.37</v>
      </c>
      <c r="D59">
        <v>5.66</v>
      </c>
      <c r="E59">
        <v>91.138000000000005</v>
      </c>
      <c r="F59">
        <v>12.115</v>
      </c>
      <c r="G59">
        <v>-1.992</v>
      </c>
      <c r="H59">
        <v>13.676111199850736</v>
      </c>
      <c r="I59">
        <v>-2.248684565423249</v>
      </c>
      <c r="J59">
        <v>11.996665140507879</v>
      </c>
      <c r="K59">
        <v>-4.2207624137096165</v>
      </c>
      <c r="L59">
        <v>2.9470736980438232</v>
      </c>
      <c r="M59">
        <v>181.88681818181817</v>
      </c>
      <c r="N59">
        <v>610324.3125</v>
      </c>
      <c r="O59">
        <v>2713266.75</v>
      </c>
      <c r="P59">
        <v>0.97599999999999998</v>
      </c>
      <c r="Q59">
        <v>0.98599999999999999</v>
      </c>
      <c r="R59">
        <v>0.193</v>
      </c>
      <c r="S59">
        <v>0.224</v>
      </c>
      <c r="T59">
        <v>0.44103789329528809</v>
      </c>
      <c r="U59">
        <v>3.1</v>
      </c>
      <c r="V59">
        <v>20710.776999999998</v>
      </c>
      <c r="W59">
        <v>17373.84</v>
      </c>
      <c r="X59">
        <v>142.721</v>
      </c>
    </row>
    <row r="60" spans="1:24" x14ac:dyDescent="0.25">
      <c r="A60">
        <v>2014</v>
      </c>
      <c r="B60">
        <v>2.1110000000000002</v>
      </c>
      <c r="C60">
        <v>8.66</v>
      </c>
      <c r="D60">
        <v>6.53</v>
      </c>
      <c r="E60">
        <v>93.325999999999993</v>
      </c>
      <c r="F60">
        <v>10.877000000000001</v>
      </c>
      <c r="G60">
        <v>-5.492</v>
      </c>
      <c r="H60">
        <v>12.43037034439263</v>
      </c>
      <c r="I60">
        <v>-6.2763256349548886</v>
      </c>
      <c r="J60">
        <v>11.462682803771369</v>
      </c>
      <c r="K60">
        <v>-2.889114903390011</v>
      </c>
      <c r="L60">
        <v>2.9685995578765869</v>
      </c>
      <c r="M60">
        <v>183.74590909090909</v>
      </c>
      <c r="N60">
        <v>646984.8125</v>
      </c>
      <c r="O60">
        <v>2855975.25</v>
      </c>
      <c r="P60">
        <v>0.97399999999999998</v>
      </c>
      <c r="Q60">
        <v>0.93899999999999995</v>
      </c>
      <c r="R60">
        <v>0.192</v>
      </c>
      <c r="S60">
        <v>0.222</v>
      </c>
      <c r="T60">
        <v>0.44648990035057068</v>
      </c>
      <c r="U60">
        <v>3.4</v>
      </c>
      <c r="V60">
        <v>21662.484</v>
      </c>
      <c r="W60">
        <v>17775.967000000001</v>
      </c>
      <c r="X60">
        <v>138.31219999999999</v>
      </c>
    </row>
    <row r="61" spans="1:24" x14ac:dyDescent="0.25">
      <c r="A61">
        <v>2015</v>
      </c>
      <c r="B61">
        <v>2.1269999999999998</v>
      </c>
      <c r="C61">
        <v>7.69</v>
      </c>
      <c r="D61">
        <v>5.91</v>
      </c>
      <c r="E61">
        <v>95.438999999999993</v>
      </c>
      <c r="F61">
        <v>10.082000000000001</v>
      </c>
      <c r="G61">
        <v>-0.46400000000000002</v>
      </c>
      <c r="H61">
        <v>10.022954666053982</v>
      </c>
      <c r="I61">
        <v>-0.46128257935420031</v>
      </c>
      <c r="J61">
        <v>11.310336143735002</v>
      </c>
      <c r="K61">
        <v>-0.39860562739396732</v>
      </c>
      <c r="L61">
        <v>2.9902830123901367</v>
      </c>
      <c r="M61">
        <v>185.60499999999999</v>
      </c>
      <c r="N61">
        <v>679926.25</v>
      </c>
      <c r="O61">
        <v>3001628.5</v>
      </c>
      <c r="P61">
        <v>1.0289999999999999</v>
      </c>
      <c r="Q61">
        <v>0.89300000000000002</v>
      </c>
      <c r="R61">
        <v>0.189</v>
      </c>
      <c r="S61">
        <v>0.223</v>
      </c>
      <c r="T61">
        <v>0.38840585947036743</v>
      </c>
      <c r="U61">
        <v>3.4</v>
      </c>
      <c r="V61">
        <v>22461.335999999999</v>
      </c>
      <c r="W61">
        <v>18792.377</v>
      </c>
      <c r="X61">
        <v>131.37010000000001</v>
      </c>
    </row>
    <row r="62" spans="1:24" x14ac:dyDescent="0.25">
      <c r="A62">
        <v>2016</v>
      </c>
      <c r="B62">
        <v>2.2050000000000001</v>
      </c>
      <c r="C62">
        <v>7.86</v>
      </c>
      <c r="D62">
        <v>6.04</v>
      </c>
      <c r="E62">
        <v>97.182000000000002</v>
      </c>
      <c r="F62">
        <v>11.336</v>
      </c>
      <c r="G62">
        <v>3.3250000000000002</v>
      </c>
      <c r="H62">
        <v>11.023244508377656</v>
      </c>
      <c r="I62">
        <v>3.2332646427625007</v>
      </c>
      <c r="J62">
        <v>10.215538840921182</v>
      </c>
      <c r="K62">
        <v>0.59033108125900036</v>
      </c>
      <c r="L62">
        <v>3.01212477684021</v>
      </c>
      <c r="N62">
        <v>710181.5</v>
      </c>
      <c r="O62">
        <v>3148436.25</v>
      </c>
      <c r="P62">
        <v>0.95799999999999996</v>
      </c>
      <c r="Q62">
        <v>1.26</v>
      </c>
      <c r="R62">
        <v>0.19</v>
      </c>
      <c r="S62">
        <v>0.223</v>
      </c>
      <c r="T62">
        <v>0.37991487979888916</v>
      </c>
      <c r="U62">
        <v>3.3</v>
      </c>
      <c r="V62">
        <v>23144.518</v>
      </c>
      <c r="W62">
        <v>19338.004000000001</v>
      </c>
      <c r="X62">
        <v>126.899</v>
      </c>
    </row>
    <row r="63" spans="1:24" x14ac:dyDescent="0.25">
      <c r="A63">
        <v>2017</v>
      </c>
      <c r="B63">
        <v>2.2440000000000002</v>
      </c>
      <c r="C63">
        <v>8.24</v>
      </c>
      <c r="D63">
        <v>6.28</v>
      </c>
      <c r="E63">
        <v>98.665000000000006</v>
      </c>
      <c r="F63">
        <v>9.3989999999999991</v>
      </c>
      <c r="G63">
        <v>3.76</v>
      </c>
      <c r="H63">
        <v>9.3989999999999991</v>
      </c>
      <c r="I63">
        <v>3.7600000000000002</v>
      </c>
      <c r="J63">
        <v>9.3811572524809073</v>
      </c>
      <c r="K63">
        <v>2.1800359246269543</v>
      </c>
      <c r="L63">
        <v>3.034125804901123</v>
      </c>
      <c r="N63">
        <v>751462.375</v>
      </c>
      <c r="O63">
        <v>3306871</v>
      </c>
      <c r="P63">
        <v>0.95199999999999996</v>
      </c>
      <c r="R63">
        <v>0.189</v>
      </c>
      <c r="S63">
        <v>0.22600000000000001</v>
      </c>
      <c r="T63">
        <v>0.39069396257400513</v>
      </c>
      <c r="U63">
        <v>3.3</v>
      </c>
      <c r="V63">
        <v>24159.168000000001</v>
      </c>
      <c r="W63">
        <v>20100.828000000001</v>
      </c>
      <c r="X63">
        <v>133.15520000000001</v>
      </c>
    </row>
    <row r="64" spans="1:24" x14ac:dyDescent="0.25">
      <c r="A64">
        <v>2018</v>
      </c>
      <c r="B64">
        <v>2.1829999999999998</v>
      </c>
      <c r="E64">
        <v>100</v>
      </c>
      <c r="F64">
        <v>7.6180000000000003</v>
      </c>
      <c r="G64">
        <v>2.5040000000000004</v>
      </c>
      <c r="H64">
        <v>8.202124685781639</v>
      </c>
      <c r="I64">
        <v>2.6959989778415894</v>
      </c>
      <c r="L64">
        <v>3.0562877655029297</v>
      </c>
      <c r="N64">
        <v>787306.75</v>
      </c>
      <c r="O64">
        <v>3462176.5</v>
      </c>
      <c r="R64">
        <v>0.25800000000000001</v>
      </c>
      <c r="S64">
        <v>0.28100000000000003</v>
      </c>
      <c r="T64">
        <v>0.42065116763114929</v>
      </c>
      <c r="U64">
        <v>4.5</v>
      </c>
      <c r="V64">
        <v>24971.643</v>
      </c>
      <c r="X64">
        <v>130.43039999999999</v>
      </c>
    </row>
    <row r="65" spans="1:24" x14ac:dyDescent="0.25">
      <c r="A65">
        <v>2019</v>
      </c>
      <c r="B65">
        <v>2.2370000000000001</v>
      </c>
      <c r="E65">
        <v>100.84693245197273</v>
      </c>
      <c r="F65">
        <v>7.8129999999999997</v>
      </c>
      <c r="G65">
        <v>1.5819999999999999</v>
      </c>
      <c r="H65">
        <v>8.2584624021912632</v>
      </c>
      <c r="I65">
        <v>1.6721985818848815</v>
      </c>
      <c r="L65">
        <v>3.0786113739013672</v>
      </c>
      <c r="N65">
        <v>821182.8125</v>
      </c>
      <c r="O65">
        <v>3603976</v>
      </c>
      <c r="R65">
        <v>0.315</v>
      </c>
      <c r="S65">
        <v>0.32500000000000001</v>
      </c>
      <c r="T65">
        <v>0.41296958923339844</v>
      </c>
      <c r="V65">
        <v>25702.303</v>
      </c>
      <c r="X65">
        <v>123.00020000000001</v>
      </c>
    </row>
    <row r="66" spans="1:24" x14ac:dyDescent="0.25">
      <c r="A66">
        <v>2020</v>
      </c>
      <c r="B66">
        <v>2.0910000000000002</v>
      </c>
      <c r="E66">
        <v>101.30138401156786</v>
      </c>
      <c r="F66">
        <v>3.4830000000000001</v>
      </c>
      <c r="G66">
        <v>0.65600000000000014</v>
      </c>
      <c r="R66">
        <v>0.28399999999999997</v>
      </c>
      <c r="S66">
        <v>0.31</v>
      </c>
      <c r="X66">
        <v>116.50360000000001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E1DDA-102E-41CA-8507-95C2B1D2AD6E}">
  <sheetPr>
    <tabColor theme="9"/>
  </sheetPr>
  <dimension ref="A1"/>
  <sheetViews>
    <sheetView workbookViewId="0">
      <selection activeCell="D19" sqref="D19"/>
    </sheetView>
  </sheetViews>
  <sheetFormatPr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83FFB-56AE-40FE-80E7-59F71385E40B}">
  <dimension ref="A1"/>
  <sheetViews>
    <sheetView workbookViewId="0">
      <selection activeCell="L9" sqref="L9"/>
    </sheetView>
  </sheetViews>
  <sheetFormatPr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6440D-F61B-4406-B811-5D636621D7C1}">
  <sheetPr>
    <tabColor theme="5" tint="0.59999389629810485"/>
  </sheetPr>
  <dimension ref="B2:K138"/>
  <sheetViews>
    <sheetView zoomScaleNormal="100" workbookViewId="0">
      <selection activeCell="L12" sqref="L12"/>
    </sheetView>
  </sheetViews>
  <sheetFormatPr defaultRowHeight="15" x14ac:dyDescent="0.25"/>
  <cols>
    <col min="3" max="3" width="14.28515625" customWidth="1"/>
    <col min="7" max="8" width="11.85546875" customWidth="1"/>
    <col min="9" max="9" width="13.140625" customWidth="1"/>
    <col min="10" max="10" width="14.140625" customWidth="1"/>
  </cols>
  <sheetData>
    <row r="2" spans="2:10" ht="82.5" x14ac:dyDescent="0.3">
      <c r="B2" s="1"/>
      <c r="C2" s="2" t="s">
        <v>34</v>
      </c>
      <c r="D2" s="3" t="s">
        <v>35</v>
      </c>
      <c r="E2" s="3" t="s">
        <v>36</v>
      </c>
      <c r="F2" s="3" t="s">
        <v>37</v>
      </c>
      <c r="G2" s="3" t="s">
        <v>38</v>
      </c>
      <c r="H2" s="3" t="s">
        <v>39</v>
      </c>
      <c r="I2" s="3" t="s">
        <v>40</v>
      </c>
      <c r="J2" s="3" t="s">
        <v>41</v>
      </c>
    </row>
    <row r="3" spans="2:10" ht="16.5" x14ac:dyDescent="0.3">
      <c r="B3" s="1">
        <v>1956</v>
      </c>
      <c r="C3" s="4">
        <v>100</v>
      </c>
      <c r="D3" s="1">
        <v>100</v>
      </c>
      <c r="E3" s="1">
        <v>100</v>
      </c>
      <c r="F3" s="1">
        <v>100</v>
      </c>
      <c r="G3" s="1">
        <v>100</v>
      </c>
      <c r="H3" s="1">
        <v>100</v>
      </c>
      <c r="I3" s="1">
        <v>100</v>
      </c>
      <c r="J3">
        <v>100</v>
      </c>
    </row>
    <row r="4" spans="2:10" ht="16.5" x14ac:dyDescent="0.3">
      <c r="B4" s="1">
        <v>1957</v>
      </c>
      <c r="C4" s="2">
        <f t="shared" ref="C4:C67" si="0">AVERAGE(D4:G4)</f>
        <v>101.25</v>
      </c>
      <c r="D4" s="3">
        <f t="shared" ref="D4:F19" si="1">D3</f>
        <v>100</v>
      </c>
      <c r="E4" s="3">
        <f t="shared" si="1"/>
        <v>100</v>
      </c>
      <c r="F4" s="3">
        <f t="shared" si="1"/>
        <v>100</v>
      </c>
      <c r="G4" s="3">
        <f>G3+10-5</f>
        <v>105</v>
      </c>
      <c r="H4" s="1">
        <f>D4*0.35 + E4*0.1 + F4*0.2 + G4*0.35</f>
        <v>101.75</v>
      </c>
      <c r="I4" s="1">
        <v>101.25</v>
      </c>
      <c r="J4">
        <v>101.75</v>
      </c>
    </row>
    <row r="5" spans="2:10" ht="16.5" x14ac:dyDescent="0.3">
      <c r="B5" s="1">
        <v>1958</v>
      </c>
      <c r="C5" s="2">
        <f t="shared" si="0"/>
        <v>101.25</v>
      </c>
      <c r="D5" s="3">
        <f t="shared" si="1"/>
        <v>100</v>
      </c>
      <c r="E5" s="3">
        <f t="shared" si="1"/>
        <v>100</v>
      </c>
      <c r="F5" s="3">
        <f t="shared" si="1"/>
        <v>100</v>
      </c>
      <c r="G5" s="3">
        <f>G4</f>
        <v>105</v>
      </c>
      <c r="H5" s="1">
        <f t="shared" ref="H5:H67" si="2">D5*0.35 + E5*0.1 + F5*0.2 + G5*0.35</f>
        <v>101.75</v>
      </c>
      <c r="I5" s="1">
        <v>101.25</v>
      </c>
      <c r="J5">
        <v>101.75</v>
      </c>
    </row>
    <row r="6" spans="2:10" ht="16.5" x14ac:dyDescent="0.3">
      <c r="B6" s="1">
        <v>1959</v>
      </c>
      <c r="C6" s="2">
        <f t="shared" si="0"/>
        <v>102.75</v>
      </c>
      <c r="D6" s="3">
        <f>D5+3</f>
        <v>103</v>
      </c>
      <c r="E6" s="3">
        <f>E5+3</f>
        <v>103</v>
      </c>
      <c r="F6" s="3">
        <f t="shared" si="1"/>
        <v>100</v>
      </c>
      <c r="G6" s="3">
        <f>G5</f>
        <v>105</v>
      </c>
      <c r="H6" s="1">
        <f t="shared" si="2"/>
        <v>103.1</v>
      </c>
      <c r="I6" s="1">
        <v>102.75</v>
      </c>
      <c r="J6">
        <v>103.1</v>
      </c>
    </row>
    <row r="7" spans="2:10" ht="16.5" x14ac:dyDescent="0.3">
      <c r="B7" s="1">
        <v>1960</v>
      </c>
      <c r="C7" s="2">
        <f t="shared" si="0"/>
        <v>104</v>
      </c>
      <c r="D7" s="3">
        <f t="shared" ref="D7:F22" si="3">D6</f>
        <v>103</v>
      </c>
      <c r="E7" s="3">
        <f t="shared" si="3"/>
        <v>103</v>
      </c>
      <c r="F7" s="3">
        <f t="shared" si="1"/>
        <v>100</v>
      </c>
      <c r="G7" s="3">
        <f>G6+5</f>
        <v>110</v>
      </c>
      <c r="H7" s="1">
        <f t="shared" si="2"/>
        <v>104.85</v>
      </c>
      <c r="I7" s="1">
        <v>104</v>
      </c>
      <c r="J7">
        <v>104.85</v>
      </c>
    </row>
    <row r="8" spans="2:10" ht="16.5" x14ac:dyDescent="0.3">
      <c r="B8" s="1">
        <v>1961</v>
      </c>
      <c r="C8" s="2">
        <f t="shared" si="0"/>
        <v>104</v>
      </c>
      <c r="D8" s="3">
        <f t="shared" si="3"/>
        <v>103</v>
      </c>
      <c r="E8" s="3">
        <f t="shared" si="3"/>
        <v>103</v>
      </c>
      <c r="F8" s="3">
        <f t="shared" si="1"/>
        <v>100</v>
      </c>
      <c r="G8" s="3">
        <f>G7</f>
        <v>110</v>
      </c>
      <c r="H8" s="1">
        <f t="shared" si="2"/>
        <v>104.85</v>
      </c>
      <c r="I8" s="1">
        <v>104</v>
      </c>
      <c r="J8">
        <v>104.85</v>
      </c>
    </row>
    <row r="9" spans="2:10" ht="16.5" x14ac:dyDescent="0.3">
      <c r="B9" s="1">
        <v>1962</v>
      </c>
      <c r="C9" s="2">
        <f t="shared" si="0"/>
        <v>104.75</v>
      </c>
      <c r="D9" s="3">
        <f t="shared" si="3"/>
        <v>103</v>
      </c>
      <c r="E9" s="3">
        <f t="shared" si="3"/>
        <v>103</v>
      </c>
      <c r="F9" s="3">
        <f t="shared" si="1"/>
        <v>100</v>
      </c>
      <c r="G9" s="3">
        <f>G8+3</f>
        <v>113</v>
      </c>
      <c r="H9" s="1">
        <f t="shared" si="2"/>
        <v>105.89999999999999</v>
      </c>
      <c r="I9" s="1">
        <v>104.75</v>
      </c>
      <c r="J9">
        <v>105.89999999999999</v>
      </c>
    </row>
    <row r="10" spans="2:10" ht="16.5" x14ac:dyDescent="0.3">
      <c r="B10" s="1">
        <v>1963</v>
      </c>
      <c r="C10" s="2">
        <f t="shared" si="0"/>
        <v>106.125</v>
      </c>
      <c r="D10" s="3">
        <f>D9+1.5</f>
        <v>104.5</v>
      </c>
      <c r="E10" s="3">
        <f t="shared" si="3"/>
        <v>103</v>
      </c>
      <c r="F10" s="3">
        <f t="shared" si="1"/>
        <v>100</v>
      </c>
      <c r="G10" s="3">
        <f>G9+4</f>
        <v>117</v>
      </c>
      <c r="H10" s="1">
        <f t="shared" si="2"/>
        <v>107.82499999999999</v>
      </c>
      <c r="I10" s="1">
        <v>106.125</v>
      </c>
      <c r="J10">
        <v>107.82499999999999</v>
      </c>
    </row>
    <row r="11" spans="2:10" ht="16.5" x14ac:dyDescent="0.3">
      <c r="B11" s="1">
        <v>1964</v>
      </c>
      <c r="C11" s="2">
        <f t="shared" si="0"/>
        <v>106.125</v>
      </c>
      <c r="D11" s="3">
        <f>D10</f>
        <v>104.5</v>
      </c>
      <c r="E11" s="3">
        <f t="shared" si="3"/>
        <v>103</v>
      </c>
      <c r="F11" s="3">
        <f t="shared" si="1"/>
        <v>100</v>
      </c>
      <c r="G11" s="3">
        <f>G10</f>
        <v>117</v>
      </c>
      <c r="H11" s="1">
        <f t="shared" si="2"/>
        <v>107.82499999999999</v>
      </c>
      <c r="I11" s="1">
        <v>106.125</v>
      </c>
      <c r="J11">
        <v>107.82499999999999</v>
      </c>
    </row>
    <row r="12" spans="2:10" ht="16.5" x14ac:dyDescent="0.3">
      <c r="B12" s="1">
        <v>1965</v>
      </c>
      <c r="C12" s="2">
        <f t="shared" si="0"/>
        <v>106.125</v>
      </c>
      <c r="D12" s="3">
        <f>D11</f>
        <v>104.5</v>
      </c>
      <c r="E12" s="3">
        <f t="shared" si="3"/>
        <v>103</v>
      </c>
      <c r="F12" s="3">
        <f t="shared" si="1"/>
        <v>100</v>
      </c>
      <c r="G12" s="3">
        <f>G11</f>
        <v>117</v>
      </c>
      <c r="H12" s="1">
        <f t="shared" si="2"/>
        <v>107.82499999999999</v>
      </c>
      <c r="I12" s="1">
        <v>106.125</v>
      </c>
      <c r="J12">
        <v>107.82499999999999</v>
      </c>
    </row>
    <row r="13" spans="2:10" ht="16.5" x14ac:dyDescent="0.3">
      <c r="B13" s="1">
        <v>1966</v>
      </c>
      <c r="C13" s="2">
        <f t="shared" si="0"/>
        <v>106.375</v>
      </c>
      <c r="D13" s="3">
        <f>D12+2-1</f>
        <v>105.5</v>
      </c>
      <c r="E13" s="3">
        <f t="shared" si="3"/>
        <v>103</v>
      </c>
      <c r="F13" s="3">
        <f t="shared" si="1"/>
        <v>100</v>
      </c>
      <c r="G13" s="3">
        <f>G12</f>
        <v>117</v>
      </c>
      <c r="H13" s="1">
        <f t="shared" si="2"/>
        <v>108.17499999999998</v>
      </c>
      <c r="I13" s="1">
        <v>106.375</v>
      </c>
      <c r="J13">
        <v>108.17499999999998</v>
      </c>
    </row>
    <row r="14" spans="2:10" ht="16.5" x14ac:dyDescent="0.3">
      <c r="B14" s="1">
        <v>1967</v>
      </c>
      <c r="C14" s="2">
        <f t="shared" si="0"/>
        <v>106.375</v>
      </c>
      <c r="D14" s="3">
        <f>D13</f>
        <v>105.5</v>
      </c>
      <c r="E14" s="3">
        <f t="shared" si="3"/>
        <v>103</v>
      </c>
      <c r="F14" s="3">
        <f t="shared" si="1"/>
        <v>100</v>
      </c>
      <c r="G14" s="3">
        <f>G13</f>
        <v>117</v>
      </c>
      <c r="H14" s="1">
        <f t="shared" si="2"/>
        <v>108.17499999999998</v>
      </c>
      <c r="I14" s="1">
        <v>106.375</v>
      </c>
      <c r="J14">
        <v>108.17499999999998</v>
      </c>
    </row>
    <row r="15" spans="2:10" ht="16.5" x14ac:dyDescent="0.3">
      <c r="B15" s="1">
        <v>1968</v>
      </c>
      <c r="C15" s="2">
        <f t="shared" si="0"/>
        <v>107.125</v>
      </c>
      <c r="D15" s="3">
        <f>D14</f>
        <v>105.5</v>
      </c>
      <c r="E15" s="3">
        <f t="shared" si="3"/>
        <v>103</v>
      </c>
      <c r="F15" s="3">
        <f t="shared" si="1"/>
        <v>100</v>
      </c>
      <c r="G15" s="3">
        <f>G14+3</f>
        <v>120</v>
      </c>
      <c r="H15" s="1">
        <f t="shared" si="2"/>
        <v>109.22499999999999</v>
      </c>
      <c r="I15" s="1">
        <v>107.125</v>
      </c>
      <c r="J15">
        <v>109.22499999999999</v>
      </c>
    </row>
    <row r="16" spans="2:10" ht="16.5" x14ac:dyDescent="0.3">
      <c r="B16" s="1">
        <v>1969</v>
      </c>
      <c r="C16" s="2">
        <f t="shared" si="0"/>
        <v>108.375</v>
      </c>
      <c r="D16" s="3">
        <f>D15</f>
        <v>105.5</v>
      </c>
      <c r="E16" s="3">
        <f t="shared" si="3"/>
        <v>103</v>
      </c>
      <c r="F16" s="3">
        <f t="shared" si="1"/>
        <v>100</v>
      </c>
      <c r="G16" s="3">
        <f>G15+5</f>
        <v>125</v>
      </c>
      <c r="H16" s="1">
        <f t="shared" si="2"/>
        <v>110.97499999999999</v>
      </c>
      <c r="I16" s="1">
        <v>108.375</v>
      </c>
      <c r="J16">
        <v>110.97499999999999</v>
      </c>
    </row>
    <row r="17" spans="2:10" ht="16.5" x14ac:dyDescent="0.3">
      <c r="B17" s="1">
        <v>1970</v>
      </c>
      <c r="C17" s="2">
        <f t="shared" si="0"/>
        <v>108.375</v>
      </c>
      <c r="D17" s="3">
        <f>D16</f>
        <v>105.5</v>
      </c>
      <c r="E17" s="3">
        <f t="shared" si="3"/>
        <v>103</v>
      </c>
      <c r="F17" s="3">
        <f t="shared" si="1"/>
        <v>100</v>
      </c>
      <c r="G17" s="3">
        <f>G16</f>
        <v>125</v>
      </c>
      <c r="H17" s="1">
        <f t="shared" si="2"/>
        <v>110.97499999999999</v>
      </c>
      <c r="I17" s="1">
        <v>108.375</v>
      </c>
      <c r="J17">
        <v>110.97499999999999</v>
      </c>
    </row>
    <row r="18" spans="2:10" ht="16.5" x14ac:dyDescent="0.3">
      <c r="B18" s="1">
        <v>1971</v>
      </c>
      <c r="C18" s="2">
        <f t="shared" si="0"/>
        <v>110.5</v>
      </c>
      <c r="D18" s="3">
        <f>D17</f>
        <v>105.5</v>
      </c>
      <c r="E18" s="3">
        <f t="shared" si="3"/>
        <v>103</v>
      </c>
      <c r="F18" s="3">
        <f t="shared" si="1"/>
        <v>100</v>
      </c>
      <c r="G18" s="3">
        <f>G17+8.5</f>
        <v>133.5</v>
      </c>
      <c r="H18" s="1">
        <f t="shared" si="2"/>
        <v>113.94999999999999</v>
      </c>
      <c r="I18" s="1">
        <v>110.5</v>
      </c>
      <c r="J18">
        <v>113.94999999999999</v>
      </c>
    </row>
    <row r="19" spans="2:10" ht="16.5" x14ac:dyDescent="0.3">
      <c r="B19" s="1">
        <v>1972</v>
      </c>
      <c r="C19" s="2">
        <f t="shared" si="0"/>
        <v>109.75</v>
      </c>
      <c r="D19" s="3">
        <f>D18-1.5</f>
        <v>104</v>
      </c>
      <c r="E19" s="3">
        <f t="shared" si="3"/>
        <v>103</v>
      </c>
      <c r="F19" s="3">
        <f t="shared" si="1"/>
        <v>100</v>
      </c>
      <c r="G19" s="3">
        <f>G18-1.5</f>
        <v>132</v>
      </c>
      <c r="H19" s="1">
        <f t="shared" si="2"/>
        <v>112.9</v>
      </c>
      <c r="I19" s="1">
        <v>109.75</v>
      </c>
      <c r="J19">
        <v>112.9</v>
      </c>
    </row>
    <row r="20" spans="2:10" ht="16.5" x14ac:dyDescent="0.3">
      <c r="B20" s="1">
        <v>1973</v>
      </c>
      <c r="C20" s="2">
        <f t="shared" si="0"/>
        <v>109.75</v>
      </c>
      <c r="D20" s="3">
        <f>D19</f>
        <v>104</v>
      </c>
      <c r="E20" s="3">
        <f t="shared" si="3"/>
        <v>103</v>
      </c>
      <c r="F20" s="3">
        <f t="shared" si="3"/>
        <v>100</v>
      </c>
      <c r="G20" s="3">
        <f>G19</f>
        <v>132</v>
      </c>
      <c r="H20" s="1">
        <f t="shared" si="2"/>
        <v>112.9</v>
      </c>
      <c r="I20" s="1">
        <v>109.75</v>
      </c>
      <c r="J20">
        <v>112.9</v>
      </c>
    </row>
    <row r="21" spans="2:10" ht="16.5" x14ac:dyDescent="0.3">
      <c r="B21" s="1">
        <v>1974</v>
      </c>
      <c r="C21" s="2">
        <f t="shared" si="0"/>
        <v>109.75</v>
      </c>
      <c r="D21" s="3">
        <f>D20</f>
        <v>104</v>
      </c>
      <c r="E21" s="3">
        <f t="shared" si="3"/>
        <v>103</v>
      </c>
      <c r="F21" s="3">
        <f t="shared" si="3"/>
        <v>100</v>
      </c>
      <c r="G21" s="3">
        <f>G20</f>
        <v>132</v>
      </c>
      <c r="H21" s="1">
        <f t="shared" si="2"/>
        <v>112.9</v>
      </c>
      <c r="I21" s="1">
        <v>109.75</v>
      </c>
      <c r="J21">
        <v>112.9</v>
      </c>
    </row>
    <row r="22" spans="2:10" ht="16.5" x14ac:dyDescent="0.3">
      <c r="B22" s="1">
        <v>1975</v>
      </c>
      <c r="C22" s="2">
        <f t="shared" si="0"/>
        <v>109.5</v>
      </c>
      <c r="D22" s="3">
        <f>D21-1</f>
        <v>103</v>
      </c>
      <c r="E22" s="3">
        <f t="shared" si="3"/>
        <v>103</v>
      </c>
      <c r="F22" s="3">
        <f t="shared" si="3"/>
        <v>100</v>
      </c>
      <c r="G22" s="3">
        <f>G21</f>
        <v>132</v>
      </c>
      <c r="H22" s="1">
        <f t="shared" si="2"/>
        <v>112.54999999999998</v>
      </c>
      <c r="I22" s="1">
        <v>109.5</v>
      </c>
      <c r="J22">
        <v>112.54999999999998</v>
      </c>
    </row>
    <row r="23" spans="2:10" ht="16.5" x14ac:dyDescent="0.3">
      <c r="B23" s="1">
        <v>1976</v>
      </c>
      <c r="C23" s="2">
        <f t="shared" si="0"/>
        <v>110.75</v>
      </c>
      <c r="D23" s="3">
        <f>D22</f>
        <v>103</v>
      </c>
      <c r="E23" s="3">
        <f t="shared" ref="E23:F35" si="4">E22</f>
        <v>103</v>
      </c>
      <c r="F23" s="3">
        <f>F22+3</f>
        <v>103</v>
      </c>
      <c r="G23" s="3">
        <f>G22+2</f>
        <v>134</v>
      </c>
      <c r="H23" s="1">
        <f t="shared" si="2"/>
        <v>113.85</v>
      </c>
      <c r="I23" s="1">
        <v>110.75</v>
      </c>
      <c r="J23">
        <v>113.85</v>
      </c>
    </row>
    <row r="24" spans="2:10" ht="16.5" x14ac:dyDescent="0.3">
      <c r="B24" s="1">
        <v>1977</v>
      </c>
      <c r="C24" s="2">
        <f t="shared" si="0"/>
        <v>110.75</v>
      </c>
      <c r="D24" s="3">
        <f>D23</f>
        <v>103</v>
      </c>
      <c r="E24" s="3">
        <f t="shared" si="4"/>
        <v>103</v>
      </c>
      <c r="F24" s="3">
        <f>F23</f>
        <v>103</v>
      </c>
      <c r="G24" s="3">
        <f>G23</f>
        <v>134</v>
      </c>
      <c r="H24" s="1">
        <f t="shared" si="2"/>
        <v>113.85</v>
      </c>
      <c r="I24" s="1">
        <v>110.75</v>
      </c>
      <c r="J24">
        <v>113.85</v>
      </c>
    </row>
    <row r="25" spans="2:10" ht="16.5" x14ac:dyDescent="0.3">
      <c r="B25" s="1">
        <v>1978</v>
      </c>
      <c r="C25" s="2">
        <f t="shared" si="0"/>
        <v>111</v>
      </c>
      <c r="D25" s="3">
        <f>D24</f>
        <v>103</v>
      </c>
      <c r="E25" s="3">
        <f t="shared" si="4"/>
        <v>103</v>
      </c>
      <c r="F25" s="3">
        <f>F24+1</f>
        <v>104</v>
      </c>
      <c r="G25" s="3">
        <f t="shared" ref="G25:G35" si="5">G24</f>
        <v>134</v>
      </c>
      <c r="H25" s="1">
        <f t="shared" si="2"/>
        <v>114.04999999999998</v>
      </c>
      <c r="I25" s="1">
        <v>111</v>
      </c>
      <c r="J25">
        <v>114.04999999999998</v>
      </c>
    </row>
    <row r="26" spans="2:10" ht="16.5" x14ac:dyDescent="0.3">
      <c r="B26" s="1">
        <v>1979</v>
      </c>
      <c r="C26" s="2">
        <f t="shared" si="0"/>
        <v>111</v>
      </c>
      <c r="D26" s="3">
        <f>D25</f>
        <v>103</v>
      </c>
      <c r="E26" s="3">
        <f t="shared" si="4"/>
        <v>103</v>
      </c>
      <c r="F26" s="3">
        <f t="shared" si="4"/>
        <v>104</v>
      </c>
      <c r="G26" s="3">
        <f t="shared" si="5"/>
        <v>134</v>
      </c>
      <c r="H26" s="1">
        <f t="shared" si="2"/>
        <v>114.04999999999998</v>
      </c>
      <c r="I26" s="1">
        <v>111</v>
      </c>
      <c r="J26">
        <v>114.04999999999998</v>
      </c>
    </row>
    <row r="27" spans="2:10" ht="16.5" x14ac:dyDescent="0.3">
      <c r="B27" s="1">
        <v>1980</v>
      </c>
      <c r="C27" s="2">
        <f t="shared" si="0"/>
        <v>111</v>
      </c>
      <c r="D27" s="3">
        <f>D26</f>
        <v>103</v>
      </c>
      <c r="E27" s="3">
        <f t="shared" si="4"/>
        <v>103</v>
      </c>
      <c r="F27" s="3">
        <f t="shared" si="4"/>
        <v>104</v>
      </c>
      <c r="G27" s="3">
        <f t="shared" si="5"/>
        <v>134</v>
      </c>
      <c r="H27" s="1">
        <f t="shared" si="2"/>
        <v>114.04999999999998</v>
      </c>
      <c r="I27" s="1">
        <v>111</v>
      </c>
      <c r="J27">
        <v>114.04999999999998</v>
      </c>
    </row>
    <row r="28" spans="2:10" ht="16.5" x14ac:dyDescent="0.3">
      <c r="B28" s="1">
        <v>1981</v>
      </c>
      <c r="C28" s="2">
        <f t="shared" si="0"/>
        <v>111.25</v>
      </c>
      <c r="D28" s="3">
        <f>D27+1</f>
        <v>104</v>
      </c>
      <c r="E28" s="3">
        <f t="shared" si="4"/>
        <v>103</v>
      </c>
      <c r="F28" s="3">
        <f t="shared" si="4"/>
        <v>104</v>
      </c>
      <c r="G28" s="3">
        <f t="shared" si="5"/>
        <v>134</v>
      </c>
      <c r="H28" s="1">
        <f t="shared" si="2"/>
        <v>114.4</v>
      </c>
      <c r="I28" s="1">
        <v>111.25</v>
      </c>
      <c r="J28">
        <v>114.4</v>
      </c>
    </row>
    <row r="29" spans="2:10" ht="16.5" x14ac:dyDescent="0.3">
      <c r="B29" s="1">
        <v>1982</v>
      </c>
      <c r="C29" s="2">
        <f t="shared" si="0"/>
        <v>111.75</v>
      </c>
      <c r="D29" s="3">
        <f>D28+2</f>
        <v>106</v>
      </c>
      <c r="E29" s="3">
        <f t="shared" si="4"/>
        <v>103</v>
      </c>
      <c r="F29" s="3">
        <f t="shared" si="4"/>
        <v>104</v>
      </c>
      <c r="G29" s="3">
        <f t="shared" si="5"/>
        <v>134</v>
      </c>
      <c r="H29" s="1">
        <f t="shared" si="2"/>
        <v>115.1</v>
      </c>
      <c r="I29" s="1">
        <v>111.75</v>
      </c>
      <c r="J29">
        <v>115.1</v>
      </c>
    </row>
    <row r="30" spans="2:10" ht="16.5" x14ac:dyDescent="0.3">
      <c r="B30" s="1">
        <v>1983</v>
      </c>
      <c r="C30" s="2">
        <f t="shared" si="0"/>
        <v>111.75</v>
      </c>
      <c r="D30" s="3">
        <f>D29</f>
        <v>106</v>
      </c>
      <c r="E30" s="3">
        <f t="shared" si="4"/>
        <v>103</v>
      </c>
      <c r="F30" s="3">
        <f t="shared" si="4"/>
        <v>104</v>
      </c>
      <c r="G30" s="3">
        <f t="shared" si="5"/>
        <v>134</v>
      </c>
      <c r="H30" s="1">
        <f t="shared" si="2"/>
        <v>115.1</v>
      </c>
      <c r="I30" s="1">
        <v>111.75</v>
      </c>
      <c r="J30">
        <v>115.1</v>
      </c>
    </row>
    <row r="31" spans="2:10" ht="16.5" x14ac:dyDescent="0.3">
      <c r="B31" s="1">
        <v>1984</v>
      </c>
      <c r="C31" s="2">
        <f t="shared" si="0"/>
        <v>112.875</v>
      </c>
      <c r="D31" s="3">
        <f>D30+4.5</f>
        <v>110.5</v>
      </c>
      <c r="E31" s="3">
        <f t="shared" si="4"/>
        <v>103</v>
      </c>
      <c r="F31" s="3">
        <f t="shared" si="4"/>
        <v>104</v>
      </c>
      <c r="G31" s="3">
        <f t="shared" si="5"/>
        <v>134</v>
      </c>
      <c r="H31" s="1">
        <f t="shared" si="2"/>
        <v>116.67499999999998</v>
      </c>
      <c r="I31" s="1">
        <v>112.875</v>
      </c>
      <c r="J31">
        <v>116.67499999999998</v>
      </c>
    </row>
    <row r="32" spans="2:10" ht="16.5" x14ac:dyDescent="0.3">
      <c r="B32" s="1">
        <v>1985</v>
      </c>
      <c r="C32" s="2">
        <f t="shared" si="0"/>
        <v>113.625</v>
      </c>
      <c r="D32" s="3">
        <f>D31+1</f>
        <v>111.5</v>
      </c>
      <c r="E32" s="3">
        <f t="shared" si="4"/>
        <v>103</v>
      </c>
      <c r="F32" s="3">
        <f>F31+5-3</f>
        <v>106</v>
      </c>
      <c r="G32" s="3">
        <f t="shared" si="5"/>
        <v>134</v>
      </c>
      <c r="H32" s="1">
        <f t="shared" si="2"/>
        <v>117.42500000000001</v>
      </c>
      <c r="I32" s="1">
        <v>113.625</v>
      </c>
      <c r="J32">
        <v>117.42500000000001</v>
      </c>
    </row>
    <row r="33" spans="2:10" ht="16.5" x14ac:dyDescent="0.3">
      <c r="B33" s="1">
        <v>1986</v>
      </c>
      <c r="C33" s="2">
        <f t="shared" si="0"/>
        <v>113.75</v>
      </c>
      <c r="D33" s="3">
        <f>D32+0.5</f>
        <v>112</v>
      </c>
      <c r="E33" s="3">
        <f t="shared" si="4"/>
        <v>103</v>
      </c>
      <c r="F33" s="3">
        <f>F32</f>
        <v>106</v>
      </c>
      <c r="G33" s="3">
        <f t="shared" si="5"/>
        <v>134</v>
      </c>
      <c r="H33" s="1">
        <f t="shared" si="2"/>
        <v>117.6</v>
      </c>
      <c r="I33" s="1">
        <v>113.75</v>
      </c>
      <c r="J33">
        <v>117.6</v>
      </c>
    </row>
    <row r="34" spans="2:10" ht="16.5" x14ac:dyDescent="0.3">
      <c r="B34" s="1">
        <v>1987</v>
      </c>
      <c r="C34" s="2">
        <f t="shared" si="0"/>
        <v>113.375</v>
      </c>
      <c r="D34" s="3">
        <f>D33-1.5</f>
        <v>110.5</v>
      </c>
      <c r="E34" s="3">
        <f t="shared" si="4"/>
        <v>103</v>
      </c>
      <c r="F34" s="3">
        <f>F33</f>
        <v>106</v>
      </c>
      <c r="G34" s="3">
        <f t="shared" si="5"/>
        <v>134</v>
      </c>
      <c r="H34" s="1">
        <f t="shared" si="2"/>
        <v>117.07499999999999</v>
      </c>
      <c r="I34" s="1">
        <v>113.375</v>
      </c>
      <c r="J34">
        <v>117.07499999999999</v>
      </c>
    </row>
    <row r="35" spans="2:10" ht="16.5" x14ac:dyDescent="0.3">
      <c r="B35" s="1">
        <v>1988</v>
      </c>
      <c r="C35" s="2">
        <f t="shared" si="0"/>
        <v>113.75</v>
      </c>
      <c r="D35" s="3">
        <f>D34</f>
        <v>110.5</v>
      </c>
      <c r="E35" s="3">
        <f t="shared" si="4"/>
        <v>103</v>
      </c>
      <c r="F35" s="3">
        <f>F34+1.5</f>
        <v>107.5</v>
      </c>
      <c r="G35" s="3">
        <f t="shared" si="5"/>
        <v>134</v>
      </c>
      <c r="H35" s="1">
        <f t="shared" si="2"/>
        <v>117.375</v>
      </c>
      <c r="I35" s="1">
        <v>113.75</v>
      </c>
      <c r="J35">
        <v>117.375</v>
      </c>
    </row>
    <row r="36" spans="2:10" ht="16.5" x14ac:dyDescent="0.3">
      <c r="B36" s="1">
        <v>1989</v>
      </c>
      <c r="C36" s="2">
        <f t="shared" si="0"/>
        <v>114.375</v>
      </c>
      <c r="D36" s="3">
        <f>D35</f>
        <v>110.5</v>
      </c>
      <c r="E36" s="3">
        <f>E35+1</f>
        <v>104</v>
      </c>
      <c r="F36" s="3">
        <f>F35-2.5</f>
        <v>105</v>
      </c>
      <c r="G36" s="3">
        <f>G35+4</f>
        <v>138</v>
      </c>
      <c r="H36" s="1">
        <f t="shared" si="2"/>
        <v>118.37499999999999</v>
      </c>
      <c r="I36" s="1">
        <v>114.375</v>
      </c>
      <c r="J36">
        <v>118.37499999999999</v>
      </c>
    </row>
    <row r="37" spans="2:10" ht="16.5" x14ac:dyDescent="0.3">
      <c r="B37" s="1">
        <v>1990</v>
      </c>
      <c r="C37" s="2">
        <f t="shared" si="0"/>
        <v>113.875</v>
      </c>
      <c r="D37" s="3">
        <f>D36+1</f>
        <v>111.5</v>
      </c>
      <c r="E37" s="3">
        <f>E36</f>
        <v>104</v>
      </c>
      <c r="F37" s="3">
        <f>F36</f>
        <v>105</v>
      </c>
      <c r="G37" s="3">
        <f>G36-3</f>
        <v>135</v>
      </c>
      <c r="H37" s="1">
        <f t="shared" si="2"/>
        <v>117.675</v>
      </c>
      <c r="I37" s="1">
        <v>113.875</v>
      </c>
      <c r="J37">
        <v>117.675</v>
      </c>
    </row>
    <row r="38" spans="2:10" ht="16.5" x14ac:dyDescent="0.3">
      <c r="B38" s="1">
        <v>1991</v>
      </c>
      <c r="C38" s="2">
        <f t="shared" si="0"/>
        <v>113.625</v>
      </c>
      <c r="D38" s="3">
        <f>D37-5+1</f>
        <v>107.5</v>
      </c>
      <c r="E38" s="3">
        <f>E37</f>
        <v>104</v>
      </c>
      <c r="F38" s="3">
        <f>F37+4-2.5</f>
        <v>106.5</v>
      </c>
      <c r="G38" s="3">
        <f>G37+6-4.5</f>
        <v>136.5</v>
      </c>
      <c r="H38" s="1">
        <f t="shared" si="2"/>
        <v>117.1</v>
      </c>
      <c r="I38" s="1">
        <v>114.625</v>
      </c>
      <c r="J38">
        <v>118.49999999999999</v>
      </c>
    </row>
    <row r="39" spans="2:10" ht="16.5" x14ac:dyDescent="0.3">
      <c r="B39" s="1">
        <v>1992</v>
      </c>
      <c r="C39" s="2">
        <f t="shared" si="0"/>
        <v>113.875</v>
      </c>
      <c r="D39" s="3">
        <f>D38-1+1</f>
        <v>107.5</v>
      </c>
      <c r="E39" s="3">
        <f>E38+2</f>
        <v>106</v>
      </c>
      <c r="F39" s="3">
        <f>F38-1</f>
        <v>105.5</v>
      </c>
      <c r="G39" s="3">
        <f>G38</f>
        <v>136.5</v>
      </c>
      <c r="H39" s="1">
        <f t="shared" si="2"/>
        <v>117.1</v>
      </c>
      <c r="I39" s="1">
        <v>114.875</v>
      </c>
      <c r="J39">
        <v>118.5</v>
      </c>
    </row>
    <row r="40" spans="2:10" ht="16.5" x14ac:dyDescent="0.3">
      <c r="B40" s="1">
        <v>1993</v>
      </c>
      <c r="C40" s="2">
        <f t="shared" si="0"/>
        <v>115.75</v>
      </c>
      <c r="D40" s="3">
        <f>D39-1+1</f>
        <v>107.5</v>
      </c>
      <c r="E40" s="3">
        <f>E39</f>
        <v>106</v>
      </c>
      <c r="F40" s="3">
        <f>F39+3.5</f>
        <v>109</v>
      </c>
      <c r="G40" s="3">
        <f>G39+4</f>
        <v>140.5</v>
      </c>
      <c r="H40" s="1">
        <f t="shared" si="2"/>
        <v>119.2</v>
      </c>
      <c r="I40" s="1">
        <v>116.75</v>
      </c>
      <c r="J40">
        <v>120.6</v>
      </c>
    </row>
    <row r="41" spans="2:10" ht="16.5" x14ac:dyDescent="0.3">
      <c r="B41" s="1">
        <v>1994</v>
      </c>
      <c r="C41" s="2">
        <f t="shared" si="0"/>
        <v>115.375</v>
      </c>
      <c r="D41" s="3">
        <f>D40-2.5+1</f>
        <v>106</v>
      </c>
      <c r="E41" s="3">
        <f>E40</f>
        <v>106</v>
      </c>
      <c r="F41" s="3">
        <f>F40</f>
        <v>109</v>
      </c>
      <c r="G41" s="3">
        <f>G40</f>
        <v>140.5</v>
      </c>
      <c r="H41" s="1">
        <f t="shared" si="2"/>
        <v>118.675</v>
      </c>
      <c r="I41" s="1">
        <v>116.375</v>
      </c>
      <c r="J41">
        <v>120.075</v>
      </c>
    </row>
    <row r="42" spans="2:10" ht="16.5" x14ac:dyDescent="0.3">
      <c r="B42" s="1">
        <v>1995</v>
      </c>
      <c r="C42" s="2">
        <f t="shared" si="0"/>
        <v>115.125</v>
      </c>
      <c r="D42" s="3">
        <f>D41-3+2</f>
        <v>105</v>
      </c>
      <c r="E42" s="3">
        <f>E41</f>
        <v>106</v>
      </c>
      <c r="F42" s="3">
        <f>F41</f>
        <v>109</v>
      </c>
      <c r="G42" s="3">
        <f>G41</f>
        <v>140.5</v>
      </c>
      <c r="H42" s="1">
        <f t="shared" si="2"/>
        <v>118.325</v>
      </c>
      <c r="I42" s="1">
        <v>116.375</v>
      </c>
      <c r="J42">
        <v>120.075</v>
      </c>
    </row>
    <row r="43" spans="2:10" ht="16.5" x14ac:dyDescent="0.3">
      <c r="B43" s="1">
        <v>1996</v>
      </c>
      <c r="C43" s="2">
        <f t="shared" si="0"/>
        <v>115.625</v>
      </c>
      <c r="D43" s="3">
        <f>D42+2</f>
        <v>107</v>
      </c>
      <c r="E43" s="3">
        <f>E42</f>
        <v>106</v>
      </c>
      <c r="F43" s="3">
        <f>F42-2+2</f>
        <v>109</v>
      </c>
      <c r="G43" s="3">
        <f>G42</f>
        <v>140.5</v>
      </c>
      <c r="H43" s="1">
        <f t="shared" si="2"/>
        <v>119.02499999999999</v>
      </c>
      <c r="I43" s="1">
        <v>116.875</v>
      </c>
      <c r="J43">
        <v>120.77500000000001</v>
      </c>
    </row>
    <row r="44" spans="2:10" ht="16.5" x14ac:dyDescent="0.3">
      <c r="B44" s="1">
        <v>1997</v>
      </c>
      <c r="C44" s="2">
        <f t="shared" si="0"/>
        <v>117.25</v>
      </c>
      <c r="D44" s="3">
        <f>D43+1-1.5</f>
        <v>106.5</v>
      </c>
      <c r="E44" s="3">
        <f>E43</f>
        <v>106</v>
      </c>
      <c r="F44" s="3">
        <f>F43+6-1</f>
        <v>114</v>
      </c>
      <c r="G44" s="3">
        <f>G43+2</f>
        <v>142.5</v>
      </c>
      <c r="H44" s="1">
        <f t="shared" si="2"/>
        <v>120.55</v>
      </c>
      <c r="I44" s="1">
        <v>118.5</v>
      </c>
      <c r="J44">
        <v>122.29999999999998</v>
      </c>
    </row>
    <row r="45" spans="2:10" ht="16.5" x14ac:dyDescent="0.3">
      <c r="B45" s="1">
        <v>1998</v>
      </c>
      <c r="C45" s="2">
        <f t="shared" si="0"/>
        <v>117.125</v>
      </c>
      <c r="D45" s="3">
        <f>D44-2.5+1</f>
        <v>105</v>
      </c>
      <c r="E45" s="3">
        <f>E44+1-1</f>
        <v>106</v>
      </c>
      <c r="F45" s="3">
        <f>F44+1</f>
        <v>115</v>
      </c>
      <c r="G45" s="3">
        <f>G44+3-3</f>
        <v>142.5</v>
      </c>
      <c r="H45" s="1">
        <f t="shared" si="2"/>
        <v>120.22499999999999</v>
      </c>
      <c r="I45" s="1">
        <v>118.375</v>
      </c>
      <c r="J45">
        <v>121.97499999999999</v>
      </c>
    </row>
    <row r="46" spans="2:10" ht="16.5" x14ac:dyDescent="0.3">
      <c r="B46" s="1">
        <v>1999</v>
      </c>
      <c r="C46" s="2">
        <f t="shared" si="0"/>
        <v>116.875</v>
      </c>
      <c r="D46" s="3">
        <f>D45-2</f>
        <v>103</v>
      </c>
      <c r="E46" s="3">
        <f>E45+1</f>
        <v>107</v>
      </c>
      <c r="F46" s="3">
        <f>F45</f>
        <v>115</v>
      </c>
      <c r="G46" s="3">
        <f>G45</f>
        <v>142.5</v>
      </c>
      <c r="H46" s="1">
        <f t="shared" si="2"/>
        <v>119.625</v>
      </c>
      <c r="I46" s="1">
        <v>118.125</v>
      </c>
      <c r="J46">
        <v>121.375</v>
      </c>
    </row>
    <row r="47" spans="2:10" ht="16.5" x14ac:dyDescent="0.3">
      <c r="B47" s="1">
        <v>2000</v>
      </c>
      <c r="C47" s="2">
        <f t="shared" si="0"/>
        <v>116.875</v>
      </c>
      <c r="D47" s="3">
        <f>D46</f>
        <v>103</v>
      </c>
      <c r="E47" s="3">
        <f>E46</f>
        <v>107</v>
      </c>
      <c r="F47" s="3">
        <f>F46</f>
        <v>115</v>
      </c>
      <c r="G47" s="3">
        <f>G46</f>
        <v>142.5</v>
      </c>
      <c r="H47" s="1">
        <f t="shared" si="2"/>
        <v>119.625</v>
      </c>
      <c r="I47" s="1">
        <v>118.125</v>
      </c>
      <c r="J47">
        <v>121.375</v>
      </c>
    </row>
    <row r="48" spans="2:10" ht="16.5" x14ac:dyDescent="0.3">
      <c r="B48" s="1">
        <v>2001</v>
      </c>
      <c r="C48" s="2">
        <f t="shared" si="0"/>
        <v>118.5</v>
      </c>
      <c r="D48" s="3">
        <f>D47+3.5-1</f>
        <v>105.5</v>
      </c>
      <c r="E48" s="3">
        <f>E47</f>
        <v>107</v>
      </c>
      <c r="F48" s="3">
        <f>F47</f>
        <v>115</v>
      </c>
      <c r="G48" s="3">
        <f>G47+4</f>
        <v>146.5</v>
      </c>
      <c r="H48" s="1">
        <f t="shared" si="2"/>
        <v>121.9</v>
      </c>
      <c r="I48" s="1">
        <v>120</v>
      </c>
      <c r="J48">
        <v>124</v>
      </c>
    </row>
    <row r="49" spans="2:10" ht="16.5" x14ac:dyDescent="0.3">
      <c r="B49" s="1">
        <v>2002</v>
      </c>
      <c r="C49" s="2">
        <f t="shared" si="0"/>
        <v>119.5</v>
      </c>
      <c r="D49" s="3">
        <f>D48-5.5+2</f>
        <v>102</v>
      </c>
      <c r="E49" s="3">
        <f>E48+2-2</f>
        <v>107</v>
      </c>
      <c r="F49" s="3">
        <f>F48+3</f>
        <v>118</v>
      </c>
      <c r="G49" s="3">
        <f>G48+4.5</f>
        <v>151</v>
      </c>
      <c r="H49" s="1">
        <f t="shared" si="2"/>
        <v>122.85</v>
      </c>
      <c r="I49" s="1">
        <v>121.25</v>
      </c>
      <c r="J49">
        <v>125.3</v>
      </c>
    </row>
    <row r="50" spans="2:10" ht="16.5" x14ac:dyDescent="0.3">
      <c r="B50" s="1">
        <v>2003</v>
      </c>
      <c r="C50" s="2">
        <f t="shared" si="0"/>
        <v>119.75</v>
      </c>
      <c r="D50" s="3">
        <f>D49-4</f>
        <v>98</v>
      </c>
      <c r="E50" s="3">
        <f>E49+2</f>
        <v>109</v>
      </c>
      <c r="F50" s="3">
        <f>F49</f>
        <v>118</v>
      </c>
      <c r="G50" s="3">
        <f>G49+3</f>
        <v>154</v>
      </c>
      <c r="H50" s="1">
        <f t="shared" si="2"/>
        <v>122.69999999999999</v>
      </c>
      <c r="I50" s="1">
        <v>121.5</v>
      </c>
      <c r="J50">
        <v>125.14999999999999</v>
      </c>
    </row>
    <row r="51" spans="2:10" ht="16.5" x14ac:dyDescent="0.3">
      <c r="B51" s="1">
        <v>2004</v>
      </c>
      <c r="C51" s="2">
        <f t="shared" si="0"/>
        <v>119.125</v>
      </c>
      <c r="D51" s="3">
        <f>D50+1</f>
        <v>99</v>
      </c>
      <c r="E51" s="3">
        <f>E50+1</f>
        <v>110</v>
      </c>
      <c r="F51" s="3">
        <f>F50-1</f>
        <v>117</v>
      </c>
      <c r="G51" s="3">
        <f>G50-3.5</f>
        <v>150.5</v>
      </c>
      <c r="H51" s="1">
        <f t="shared" si="2"/>
        <v>121.72499999999999</v>
      </c>
      <c r="I51" s="1">
        <v>120.875</v>
      </c>
      <c r="J51">
        <v>124.175</v>
      </c>
    </row>
    <row r="52" spans="2:10" ht="16.5" x14ac:dyDescent="0.3">
      <c r="B52" s="1">
        <v>2005</v>
      </c>
      <c r="C52" s="2">
        <f t="shared" si="0"/>
        <v>119.75</v>
      </c>
      <c r="D52" s="3">
        <f>D51+3-3.5</f>
        <v>98.5</v>
      </c>
      <c r="E52" s="3">
        <f>E51</f>
        <v>110</v>
      </c>
      <c r="F52" s="3">
        <f>F51+5</f>
        <v>122</v>
      </c>
      <c r="G52" s="3">
        <f>G51-2</f>
        <v>148.5</v>
      </c>
      <c r="H52" s="1">
        <f t="shared" si="2"/>
        <v>121.85</v>
      </c>
      <c r="I52" s="1">
        <v>121.5</v>
      </c>
      <c r="J52">
        <v>124.3</v>
      </c>
    </row>
    <row r="53" spans="2:10" ht="16.5" x14ac:dyDescent="0.3">
      <c r="B53" s="1">
        <v>2006</v>
      </c>
      <c r="C53" s="2">
        <f t="shared" si="0"/>
        <v>120</v>
      </c>
      <c r="D53" s="3">
        <f>D52-2+1</f>
        <v>97.5</v>
      </c>
      <c r="E53" s="3">
        <f>E52+3</f>
        <v>113</v>
      </c>
      <c r="F53" s="3">
        <f>F52-2</f>
        <v>120</v>
      </c>
      <c r="G53" s="3">
        <f>G52+1</f>
        <v>149.5</v>
      </c>
      <c r="H53" s="1">
        <f t="shared" si="2"/>
        <v>121.75</v>
      </c>
      <c r="I53" s="1">
        <v>121.5</v>
      </c>
      <c r="J53">
        <v>123.85</v>
      </c>
    </row>
    <row r="54" spans="2:10" ht="16.5" x14ac:dyDescent="0.3">
      <c r="B54" s="1">
        <v>2007</v>
      </c>
      <c r="C54" s="2">
        <f t="shared" si="0"/>
        <v>119.75</v>
      </c>
      <c r="D54" s="3">
        <f>D53-2.5+2</f>
        <v>97</v>
      </c>
      <c r="E54" s="3">
        <f>E53-1.5</f>
        <v>111.5</v>
      </c>
      <c r="F54" s="3">
        <f>F53+2</f>
        <v>122</v>
      </c>
      <c r="G54" s="3">
        <f>G53-1</f>
        <v>148.5</v>
      </c>
      <c r="H54" s="1">
        <f t="shared" si="2"/>
        <v>121.47499999999999</v>
      </c>
      <c r="I54" s="1">
        <v>121.5</v>
      </c>
      <c r="J54">
        <v>123.925</v>
      </c>
    </row>
    <row r="55" spans="2:10" ht="16.5" x14ac:dyDescent="0.3">
      <c r="B55" s="1">
        <v>2008</v>
      </c>
      <c r="C55" s="2">
        <f t="shared" si="0"/>
        <v>121</v>
      </c>
      <c r="D55" s="3">
        <f>D54+4</f>
        <v>101</v>
      </c>
      <c r="E55" s="3">
        <f>E54</f>
        <v>111.5</v>
      </c>
      <c r="F55" s="3">
        <f>F54+2.5</f>
        <v>124.5</v>
      </c>
      <c r="G55" s="3">
        <f>G54-1.5</f>
        <v>147</v>
      </c>
      <c r="H55" s="1">
        <f t="shared" si="2"/>
        <v>122.85</v>
      </c>
      <c r="I55" s="1">
        <v>122.625</v>
      </c>
      <c r="J55">
        <v>125.125</v>
      </c>
    </row>
    <row r="56" spans="2:10" ht="16.5" x14ac:dyDescent="0.3">
      <c r="B56" s="1">
        <v>2009</v>
      </c>
      <c r="C56" s="2">
        <f t="shared" si="0"/>
        <v>119.875</v>
      </c>
      <c r="D56" s="3">
        <f>D55-4+4</f>
        <v>101</v>
      </c>
      <c r="E56" s="3">
        <f>E55</f>
        <v>111.5</v>
      </c>
      <c r="F56" s="3">
        <f>F55+1.5-2</f>
        <v>124</v>
      </c>
      <c r="G56" s="3">
        <f>G55+2-6</f>
        <v>143</v>
      </c>
      <c r="H56" s="1">
        <f t="shared" si="2"/>
        <v>121.35</v>
      </c>
      <c r="I56" s="1">
        <v>122.5</v>
      </c>
      <c r="J56">
        <v>125.02499999999999</v>
      </c>
    </row>
    <row r="57" spans="2:10" ht="16.5" x14ac:dyDescent="0.3">
      <c r="B57" s="1">
        <v>2010</v>
      </c>
      <c r="C57" s="2">
        <f t="shared" si="0"/>
        <v>119</v>
      </c>
      <c r="D57" s="3">
        <f>D56</f>
        <v>101</v>
      </c>
      <c r="E57" s="3">
        <f>E56</f>
        <v>111.5</v>
      </c>
      <c r="F57" s="3">
        <f>F56+2.5</f>
        <v>126.5</v>
      </c>
      <c r="G57" s="3">
        <f>G56-6</f>
        <v>137</v>
      </c>
      <c r="H57" s="1">
        <f t="shared" si="2"/>
        <v>119.75</v>
      </c>
      <c r="I57" s="1">
        <v>121.625</v>
      </c>
      <c r="J57">
        <v>123.42499999999998</v>
      </c>
    </row>
    <row r="58" spans="2:10" ht="16.5" x14ac:dyDescent="0.3">
      <c r="B58" s="1">
        <v>2011</v>
      </c>
      <c r="C58" s="2">
        <f t="shared" si="0"/>
        <v>120</v>
      </c>
      <c r="D58" s="3">
        <f>D57-3+1</f>
        <v>99</v>
      </c>
      <c r="E58" s="3">
        <f>E57+3</f>
        <v>114.5</v>
      </c>
      <c r="F58" s="3">
        <f>F57+3</f>
        <v>129.5</v>
      </c>
      <c r="G58" s="3">
        <f>G57+2-2</f>
        <v>137</v>
      </c>
      <c r="H58" s="1">
        <f t="shared" si="2"/>
        <v>119.94999999999999</v>
      </c>
      <c r="I58" s="1">
        <v>123.375</v>
      </c>
      <c r="J58">
        <v>124.67500000000001</v>
      </c>
    </row>
    <row r="59" spans="2:10" ht="16.5" x14ac:dyDescent="0.3">
      <c r="B59" s="1">
        <v>2012</v>
      </c>
      <c r="C59" s="2">
        <f t="shared" si="0"/>
        <v>119.25</v>
      </c>
      <c r="D59" s="3">
        <f>D58-3</f>
        <v>96</v>
      </c>
      <c r="E59" s="3">
        <f>E58</f>
        <v>114.5</v>
      </c>
      <c r="F59" s="3">
        <f>F58</f>
        <v>129.5</v>
      </c>
      <c r="G59" s="3">
        <f>G58</f>
        <v>137</v>
      </c>
      <c r="H59" s="1">
        <f t="shared" si="2"/>
        <v>118.9</v>
      </c>
      <c r="I59" s="1">
        <v>122.625</v>
      </c>
      <c r="J59">
        <v>123.625</v>
      </c>
    </row>
    <row r="60" spans="2:10" ht="16.5" x14ac:dyDescent="0.3">
      <c r="B60" s="1">
        <v>2013</v>
      </c>
      <c r="C60" s="2">
        <f t="shared" si="0"/>
        <v>118.75</v>
      </c>
      <c r="D60" s="3">
        <f>D59</f>
        <v>96</v>
      </c>
      <c r="E60" s="3">
        <f>E59</f>
        <v>114.5</v>
      </c>
      <c r="F60" s="3">
        <f>F59+1</f>
        <v>130.5</v>
      </c>
      <c r="G60" s="3">
        <f>G59-3</f>
        <v>134</v>
      </c>
      <c r="H60" s="1">
        <f t="shared" si="2"/>
        <v>118.05000000000001</v>
      </c>
      <c r="I60" s="1">
        <v>122.125</v>
      </c>
      <c r="J60">
        <v>122.77500000000001</v>
      </c>
    </row>
    <row r="61" spans="2:10" ht="16.5" x14ac:dyDescent="0.3">
      <c r="B61" s="1">
        <v>2014</v>
      </c>
      <c r="C61" s="2">
        <f t="shared" si="0"/>
        <v>119.375</v>
      </c>
      <c r="D61" s="3">
        <f>D60</f>
        <v>96</v>
      </c>
      <c r="E61" s="3">
        <f>E60</f>
        <v>114.5</v>
      </c>
      <c r="F61" s="3">
        <f>F60+1.5</f>
        <v>132</v>
      </c>
      <c r="G61" s="3">
        <f>G60+1</f>
        <v>135</v>
      </c>
      <c r="H61" s="1">
        <f t="shared" si="2"/>
        <v>118.7</v>
      </c>
      <c r="I61" s="1">
        <v>122.5</v>
      </c>
      <c r="J61">
        <v>123.07499999999999</v>
      </c>
    </row>
    <row r="62" spans="2:10" ht="16.5" x14ac:dyDescent="0.3">
      <c r="B62" s="1">
        <v>2015</v>
      </c>
      <c r="C62" s="2">
        <f t="shared" si="0"/>
        <v>121</v>
      </c>
      <c r="D62" s="3">
        <f>D61+4-2</f>
        <v>98</v>
      </c>
      <c r="E62" s="3">
        <f>E61</f>
        <v>114.5</v>
      </c>
      <c r="F62" s="3">
        <f>F61+3</f>
        <v>135</v>
      </c>
      <c r="G62" s="3">
        <f>G61+1.5</f>
        <v>136.5</v>
      </c>
      <c r="H62" s="1">
        <f t="shared" si="2"/>
        <v>120.52500000000001</v>
      </c>
      <c r="I62" s="1">
        <v>124.125</v>
      </c>
      <c r="J62">
        <v>124.89999999999999</v>
      </c>
    </row>
    <row r="63" spans="2:10" ht="16.5" x14ac:dyDescent="0.3">
      <c r="B63" s="1">
        <v>2016</v>
      </c>
      <c r="C63" s="2">
        <f t="shared" si="0"/>
        <v>121.625</v>
      </c>
      <c r="D63" s="3">
        <f>D62+2.5-2</f>
        <v>98.5</v>
      </c>
      <c r="E63" s="3">
        <f>E62</f>
        <v>114.5</v>
      </c>
      <c r="F63" s="3">
        <f>F62-1+3</f>
        <v>137</v>
      </c>
      <c r="G63" s="3">
        <f>G62</f>
        <v>136.5</v>
      </c>
      <c r="H63" s="1">
        <f t="shared" si="2"/>
        <v>121.1</v>
      </c>
      <c r="I63" s="1">
        <v>124.75</v>
      </c>
      <c r="J63">
        <v>125.47499999999999</v>
      </c>
    </row>
    <row r="64" spans="2:10" ht="16.5" x14ac:dyDescent="0.3">
      <c r="B64" s="1">
        <v>2017</v>
      </c>
      <c r="C64" s="2">
        <f t="shared" si="0"/>
        <v>121.125</v>
      </c>
      <c r="D64" s="3">
        <f>D63-4+1</f>
        <v>95.5</v>
      </c>
      <c r="E64" s="3">
        <f>E63-1</f>
        <v>113.5</v>
      </c>
      <c r="F64" s="3">
        <f>F63+2</f>
        <v>139</v>
      </c>
      <c r="G64" s="3">
        <f>G63</f>
        <v>136.5</v>
      </c>
      <c r="H64" s="1">
        <f t="shared" si="2"/>
        <v>120.35</v>
      </c>
      <c r="I64" s="1">
        <v>124.25</v>
      </c>
      <c r="J64">
        <v>124.72499999999999</v>
      </c>
    </row>
    <row r="65" spans="2:11" ht="16.5" x14ac:dyDescent="0.3">
      <c r="B65" s="1">
        <v>2018</v>
      </c>
      <c r="C65" s="2">
        <f t="shared" si="0"/>
        <v>122.25</v>
      </c>
      <c r="D65" s="3">
        <f>D64+4.5</f>
        <v>100</v>
      </c>
      <c r="E65" s="3">
        <f>E64</f>
        <v>113.5</v>
      </c>
      <c r="F65" s="3">
        <f>F64</f>
        <v>139</v>
      </c>
      <c r="G65" s="3">
        <f>G64</f>
        <v>136.5</v>
      </c>
      <c r="H65" s="1">
        <f t="shared" si="2"/>
        <v>121.92500000000001</v>
      </c>
      <c r="I65" s="1">
        <v>125.375</v>
      </c>
      <c r="J65">
        <v>126.3</v>
      </c>
    </row>
    <row r="66" spans="2:11" ht="16.5" x14ac:dyDescent="0.3">
      <c r="B66" s="1">
        <v>2019</v>
      </c>
      <c r="C66" s="2">
        <f t="shared" si="0"/>
        <v>121</v>
      </c>
      <c r="D66" s="3">
        <f>D65-3+2</f>
        <v>99</v>
      </c>
      <c r="E66" s="3">
        <f>E65</f>
        <v>113.5</v>
      </c>
      <c r="F66" s="3">
        <f>F65</f>
        <v>139</v>
      </c>
      <c r="G66" s="3">
        <f>G65-4</f>
        <v>132.5</v>
      </c>
      <c r="H66" s="1">
        <f t="shared" si="2"/>
        <v>120.175</v>
      </c>
      <c r="I66" s="1">
        <v>124.125</v>
      </c>
      <c r="J66">
        <v>124.55000000000001</v>
      </c>
    </row>
    <row r="67" spans="2:11" ht="16.5" x14ac:dyDescent="0.3">
      <c r="B67" s="1">
        <v>2020</v>
      </c>
      <c r="C67" s="2">
        <f t="shared" si="0"/>
        <v>124.25</v>
      </c>
      <c r="D67" s="3">
        <f>D66+7-3</f>
        <v>103</v>
      </c>
      <c r="E67" s="3">
        <f>E66</f>
        <v>113.5</v>
      </c>
      <c r="F67" s="3">
        <f>F66+2</f>
        <v>141</v>
      </c>
      <c r="G67" s="3">
        <f>G66+7</f>
        <v>139.5</v>
      </c>
      <c r="H67" s="1">
        <f t="shared" si="2"/>
        <v>124.42499999999998</v>
      </c>
      <c r="I67">
        <v>126.875</v>
      </c>
      <c r="J67">
        <v>128.1</v>
      </c>
    </row>
    <row r="71" spans="2:11" ht="30" x14ac:dyDescent="0.25">
      <c r="G71" s="2" t="s">
        <v>42</v>
      </c>
    </row>
    <row r="73" spans="2:11" ht="75" x14ac:dyDescent="0.3">
      <c r="E73" s="1"/>
      <c r="F73" s="2" t="s">
        <v>43</v>
      </c>
      <c r="G73" s="3" t="s">
        <v>35</v>
      </c>
      <c r="H73" s="3" t="s">
        <v>36</v>
      </c>
      <c r="I73" s="3" t="s">
        <v>37</v>
      </c>
      <c r="J73" s="3" t="s">
        <v>38</v>
      </c>
      <c r="K73" s="3" t="s">
        <v>44</v>
      </c>
    </row>
    <row r="74" spans="2:11" ht="16.5" x14ac:dyDescent="0.3">
      <c r="E74" s="1">
        <v>1956</v>
      </c>
      <c r="F74" s="4">
        <v>100</v>
      </c>
      <c r="G74" s="1">
        <v>100</v>
      </c>
      <c r="H74" s="1">
        <v>100</v>
      </c>
      <c r="I74" s="1">
        <v>100</v>
      </c>
      <c r="J74" s="1">
        <v>100</v>
      </c>
      <c r="K74" s="1">
        <v>100</v>
      </c>
    </row>
    <row r="75" spans="2:11" ht="16.5" x14ac:dyDescent="0.3">
      <c r="E75" s="1">
        <v>1957</v>
      </c>
      <c r="F75" s="2">
        <f t="shared" ref="F75:F138" si="6">AVERAGE(G75:J75)</f>
        <v>101.25</v>
      </c>
      <c r="G75" s="3">
        <f t="shared" ref="G75:I90" si="7">G74</f>
        <v>100</v>
      </c>
      <c r="H75" s="3">
        <f t="shared" si="7"/>
        <v>100</v>
      </c>
      <c r="I75" s="3">
        <f t="shared" si="7"/>
        <v>100</v>
      </c>
      <c r="J75" s="3">
        <f>J74+10-5</f>
        <v>105</v>
      </c>
      <c r="K75" s="1">
        <f>G75*0.35 + H75*0.1 + I75*0.2 + J75*0.35</f>
        <v>101.75</v>
      </c>
    </row>
    <row r="76" spans="2:11" ht="16.5" x14ac:dyDescent="0.3">
      <c r="E76" s="1">
        <v>1958</v>
      </c>
      <c r="F76" s="2">
        <f t="shared" si="6"/>
        <v>101.25</v>
      </c>
      <c r="G76" s="3">
        <f t="shared" si="7"/>
        <v>100</v>
      </c>
      <c r="H76" s="3">
        <f t="shared" si="7"/>
        <v>100</v>
      </c>
      <c r="I76" s="3">
        <f t="shared" si="7"/>
        <v>100</v>
      </c>
      <c r="J76" s="3">
        <f>J75</f>
        <v>105</v>
      </c>
      <c r="K76" s="1">
        <f t="shared" ref="K76:K138" si="8">G76*0.35 + H76*0.1 + I76*0.2 + J76*0.35</f>
        <v>101.75</v>
      </c>
    </row>
    <row r="77" spans="2:11" ht="16.5" x14ac:dyDescent="0.3">
      <c r="E77" s="1">
        <v>1959</v>
      </c>
      <c r="F77" s="2">
        <f t="shared" si="6"/>
        <v>102.75</v>
      </c>
      <c r="G77" s="3">
        <f>G76+3</f>
        <v>103</v>
      </c>
      <c r="H77" s="3">
        <f>H76+3</f>
        <v>103</v>
      </c>
      <c r="I77" s="3">
        <f t="shared" si="7"/>
        <v>100</v>
      </c>
      <c r="J77" s="3">
        <f>J76</f>
        <v>105</v>
      </c>
      <c r="K77" s="1">
        <f t="shared" si="8"/>
        <v>103.1</v>
      </c>
    </row>
    <row r="78" spans="2:11" ht="16.5" x14ac:dyDescent="0.3">
      <c r="E78" s="1">
        <v>1960</v>
      </c>
      <c r="F78" s="2">
        <f t="shared" si="6"/>
        <v>104</v>
      </c>
      <c r="G78" s="3">
        <f t="shared" ref="G78:I93" si="9">G77</f>
        <v>103</v>
      </c>
      <c r="H78" s="3">
        <f t="shared" si="9"/>
        <v>103</v>
      </c>
      <c r="I78" s="3">
        <f t="shared" si="7"/>
        <v>100</v>
      </c>
      <c r="J78" s="3">
        <f>J77+5</f>
        <v>110</v>
      </c>
      <c r="K78" s="1">
        <f t="shared" si="8"/>
        <v>104.85</v>
      </c>
    </row>
    <row r="79" spans="2:11" ht="16.5" x14ac:dyDescent="0.3">
      <c r="E79" s="1">
        <v>1961</v>
      </c>
      <c r="F79" s="2">
        <f t="shared" si="6"/>
        <v>104</v>
      </c>
      <c r="G79" s="3">
        <f t="shared" si="9"/>
        <v>103</v>
      </c>
      <c r="H79" s="3">
        <f t="shared" si="9"/>
        <v>103</v>
      </c>
      <c r="I79" s="3">
        <f t="shared" si="7"/>
        <v>100</v>
      </c>
      <c r="J79" s="3">
        <f>J78</f>
        <v>110</v>
      </c>
      <c r="K79" s="1">
        <f t="shared" si="8"/>
        <v>104.85</v>
      </c>
    </row>
    <row r="80" spans="2:11" ht="16.5" x14ac:dyDescent="0.3">
      <c r="E80" s="1">
        <v>1962</v>
      </c>
      <c r="F80" s="2">
        <f t="shared" si="6"/>
        <v>104.75</v>
      </c>
      <c r="G80" s="3">
        <f t="shared" si="9"/>
        <v>103</v>
      </c>
      <c r="H80" s="3">
        <f t="shared" si="9"/>
        <v>103</v>
      </c>
      <c r="I80" s="3">
        <f t="shared" si="7"/>
        <v>100</v>
      </c>
      <c r="J80" s="3">
        <f>J79+3</f>
        <v>113</v>
      </c>
      <c r="K80" s="1">
        <f t="shared" si="8"/>
        <v>105.89999999999999</v>
      </c>
    </row>
    <row r="81" spans="5:11" ht="16.5" x14ac:dyDescent="0.3">
      <c r="E81" s="1">
        <v>1963</v>
      </c>
      <c r="F81" s="2">
        <f t="shared" si="6"/>
        <v>106.125</v>
      </c>
      <c r="G81" s="3">
        <f>G80+1.5</f>
        <v>104.5</v>
      </c>
      <c r="H81" s="3">
        <f t="shared" si="9"/>
        <v>103</v>
      </c>
      <c r="I81" s="3">
        <f t="shared" si="7"/>
        <v>100</v>
      </c>
      <c r="J81" s="3">
        <f>J80+4</f>
        <v>117</v>
      </c>
      <c r="K81" s="1">
        <f t="shared" si="8"/>
        <v>107.82499999999999</v>
      </c>
    </row>
    <row r="82" spans="5:11" ht="16.5" x14ac:dyDescent="0.3">
      <c r="E82" s="1">
        <v>1964</v>
      </c>
      <c r="F82" s="2">
        <f t="shared" si="6"/>
        <v>106.125</v>
      </c>
      <c r="G82" s="3">
        <f>G81</f>
        <v>104.5</v>
      </c>
      <c r="H82" s="3">
        <f t="shared" si="9"/>
        <v>103</v>
      </c>
      <c r="I82" s="3">
        <f t="shared" si="7"/>
        <v>100</v>
      </c>
      <c r="J82" s="3">
        <f>J81</f>
        <v>117</v>
      </c>
      <c r="K82" s="1">
        <f t="shared" si="8"/>
        <v>107.82499999999999</v>
      </c>
    </row>
    <row r="83" spans="5:11" ht="16.5" x14ac:dyDescent="0.3">
      <c r="E83" s="1">
        <v>1965</v>
      </c>
      <c r="F83" s="2">
        <f t="shared" si="6"/>
        <v>106.125</v>
      </c>
      <c r="G83" s="3">
        <f>G82</f>
        <v>104.5</v>
      </c>
      <c r="H83" s="3">
        <f t="shared" si="9"/>
        <v>103</v>
      </c>
      <c r="I83" s="3">
        <f t="shared" si="7"/>
        <v>100</v>
      </c>
      <c r="J83" s="3">
        <f>J82</f>
        <v>117</v>
      </c>
      <c r="K83" s="1">
        <f t="shared" si="8"/>
        <v>107.82499999999999</v>
      </c>
    </row>
    <row r="84" spans="5:11" ht="16.5" x14ac:dyDescent="0.3">
      <c r="E84" s="1">
        <v>1966</v>
      </c>
      <c r="F84" s="2">
        <f t="shared" si="6"/>
        <v>106.375</v>
      </c>
      <c r="G84" s="3">
        <f>G83+2-1</f>
        <v>105.5</v>
      </c>
      <c r="H84" s="3">
        <f t="shared" si="9"/>
        <v>103</v>
      </c>
      <c r="I84" s="3">
        <f t="shared" si="7"/>
        <v>100</v>
      </c>
      <c r="J84" s="3">
        <f>J83</f>
        <v>117</v>
      </c>
      <c r="K84" s="1">
        <f t="shared" si="8"/>
        <v>108.17499999999998</v>
      </c>
    </row>
    <row r="85" spans="5:11" ht="16.5" x14ac:dyDescent="0.3">
      <c r="E85" s="1">
        <v>1967</v>
      </c>
      <c r="F85" s="2">
        <f t="shared" si="6"/>
        <v>106.375</v>
      </c>
      <c r="G85" s="3">
        <f>G84</f>
        <v>105.5</v>
      </c>
      <c r="H85" s="3">
        <f t="shared" si="9"/>
        <v>103</v>
      </c>
      <c r="I85" s="3">
        <f t="shared" si="7"/>
        <v>100</v>
      </c>
      <c r="J85" s="3">
        <f>J84</f>
        <v>117</v>
      </c>
      <c r="K85" s="1">
        <f t="shared" si="8"/>
        <v>108.17499999999998</v>
      </c>
    </row>
    <row r="86" spans="5:11" ht="16.5" x14ac:dyDescent="0.3">
      <c r="E86" s="1">
        <v>1968</v>
      </c>
      <c r="F86" s="2">
        <f t="shared" si="6"/>
        <v>107.125</v>
      </c>
      <c r="G86" s="3">
        <f>G85</f>
        <v>105.5</v>
      </c>
      <c r="H86" s="3">
        <f t="shared" si="9"/>
        <v>103</v>
      </c>
      <c r="I86" s="3">
        <f t="shared" si="7"/>
        <v>100</v>
      </c>
      <c r="J86" s="3">
        <f>J85+3</f>
        <v>120</v>
      </c>
      <c r="K86" s="1">
        <f t="shared" si="8"/>
        <v>109.22499999999999</v>
      </c>
    </row>
    <row r="87" spans="5:11" ht="16.5" x14ac:dyDescent="0.3">
      <c r="E87" s="1">
        <v>1969</v>
      </c>
      <c r="F87" s="2">
        <f t="shared" si="6"/>
        <v>108.375</v>
      </c>
      <c r="G87" s="3">
        <f>G86</f>
        <v>105.5</v>
      </c>
      <c r="H87" s="3">
        <f t="shared" si="9"/>
        <v>103</v>
      </c>
      <c r="I87" s="3">
        <f t="shared" si="7"/>
        <v>100</v>
      </c>
      <c r="J87" s="3">
        <f>J86+5</f>
        <v>125</v>
      </c>
      <c r="K87" s="1">
        <f t="shared" si="8"/>
        <v>110.97499999999999</v>
      </c>
    </row>
    <row r="88" spans="5:11" ht="16.5" x14ac:dyDescent="0.3">
      <c r="E88" s="1">
        <v>1970</v>
      </c>
      <c r="F88" s="2">
        <f t="shared" si="6"/>
        <v>108.375</v>
      </c>
      <c r="G88" s="3">
        <f>G87</f>
        <v>105.5</v>
      </c>
      <c r="H88" s="3">
        <f t="shared" si="9"/>
        <v>103</v>
      </c>
      <c r="I88" s="3">
        <f t="shared" si="7"/>
        <v>100</v>
      </c>
      <c r="J88" s="3">
        <f>J87</f>
        <v>125</v>
      </c>
      <c r="K88" s="1">
        <f t="shared" si="8"/>
        <v>110.97499999999999</v>
      </c>
    </row>
    <row r="89" spans="5:11" ht="16.5" x14ac:dyDescent="0.3">
      <c r="E89" s="1">
        <v>1971</v>
      </c>
      <c r="F89" s="2">
        <f t="shared" si="6"/>
        <v>110.5</v>
      </c>
      <c r="G89" s="3">
        <f>G88</f>
        <v>105.5</v>
      </c>
      <c r="H89" s="3">
        <f t="shared" si="9"/>
        <v>103</v>
      </c>
      <c r="I89" s="3">
        <f t="shared" si="7"/>
        <v>100</v>
      </c>
      <c r="J89" s="3">
        <f>J88+8.5</f>
        <v>133.5</v>
      </c>
      <c r="K89" s="1">
        <f t="shared" si="8"/>
        <v>113.94999999999999</v>
      </c>
    </row>
    <row r="90" spans="5:11" ht="16.5" x14ac:dyDescent="0.3">
      <c r="E90" s="1">
        <v>1972</v>
      </c>
      <c r="F90" s="2">
        <f t="shared" si="6"/>
        <v>109.75</v>
      </c>
      <c r="G90" s="3">
        <f>G89-1.5</f>
        <v>104</v>
      </c>
      <c r="H90" s="3">
        <f t="shared" si="9"/>
        <v>103</v>
      </c>
      <c r="I90" s="3">
        <f t="shared" si="7"/>
        <v>100</v>
      </c>
      <c r="J90" s="3">
        <f>J89-1.5</f>
        <v>132</v>
      </c>
      <c r="K90" s="1">
        <f t="shared" si="8"/>
        <v>112.9</v>
      </c>
    </row>
    <row r="91" spans="5:11" ht="16.5" x14ac:dyDescent="0.3">
      <c r="E91" s="1">
        <v>1973</v>
      </c>
      <c r="F91" s="2">
        <f t="shared" si="6"/>
        <v>109.75</v>
      </c>
      <c r="G91" s="3">
        <f>G90</f>
        <v>104</v>
      </c>
      <c r="H91" s="3">
        <f t="shared" si="9"/>
        <v>103</v>
      </c>
      <c r="I91" s="3">
        <f t="shared" si="9"/>
        <v>100</v>
      </c>
      <c r="J91" s="3">
        <f>J90</f>
        <v>132</v>
      </c>
      <c r="K91" s="1">
        <f t="shared" si="8"/>
        <v>112.9</v>
      </c>
    </row>
    <row r="92" spans="5:11" ht="16.5" x14ac:dyDescent="0.3">
      <c r="E92" s="1">
        <v>1974</v>
      </c>
      <c r="F92" s="2">
        <f t="shared" si="6"/>
        <v>109.75</v>
      </c>
      <c r="G92" s="3">
        <f>G91</f>
        <v>104</v>
      </c>
      <c r="H92" s="3">
        <f t="shared" si="9"/>
        <v>103</v>
      </c>
      <c r="I92" s="3">
        <f t="shared" si="9"/>
        <v>100</v>
      </c>
      <c r="J92" s="3">
        <f>J91</f>
        <v>132</v>
      </c>
      <c r="K92" s="1">
        <f t="shared" si="8"/>
        <v>112.9</v>
      </c>
    </row>
    <row r="93" spans="5:11" ht="16.5" x14ac:dyDescent="0.3">
      <c r="E93" s="1">
        <v>1975</v>
      </c>
      <c r="F93" s="2">
        <f t="shared" si="6"/>
        <v>109.5</v>
      </c>
      <c r="G93" s="3">
        <f>G92-1</f>
        <v>103</v>
      </c>
      <c r="H93" s="3">
        <f t="shared" si="9"/>
        <v>103</v>
      </c>
      <c r="I93" s="3">
        <f t="shared" si="9"/>
        <v>100</v>
      </c>
      <c r="J93" s="3">
        <f>J92</f>
        <v>132</v>
      </c>
      <c r="K93" s="1">
        <f t="shared" si="8"/>
        <v>112.54999999999998</v>
      </c>
    </row>
    <row r="94" spans="5:11" ht="16.5" x14ac:dyDescent="0.3">
      <c r="E94" s="1">
        <v>1976</v>
      </c>
      <c r="F94" s="2">
        <f t="shared" si="6"/>
        <v>110.75</v>
      </c>
      <c r="G94" s="3">
        <f>G93</f>
        <v>103</v>
      </c>
      <c r="H94" s="3">
        <f t="shared" ref="H94:I106" si="10">H93</f>
        <v>103</v>
      </c>
      <c r="I94" s="3">
        <f>I93+3</f>
        <v>103</v>
      </c>
      <c r="J94" s="3">
        <f>J93+2</f>
        <v>134</v>
      </c>
      <c r="K94" s="1">
        <f t="shared" si="8"/>
        <v>113.85</v>
      </c>
    </row>
    <row r="95" spans="5:11" ht="16.5" x14ac:dyDescent="0.3">
      <c r="E95" s="1">
        <v>1977</v>
      </c>
      <c r="F95" s="2">
        <f t="shared" si="6"/>
        <v>110.75</v>
      </c>
      <c r="G95" s="3">
        <f>G94</f>
        <v>103</v>
      </c>
      <c r="H95" s="3">
        <f t="shared" si="10"/>
        <v>103</v>
      </c>
      <c r="I95" s="3">
        <f>I94</f>
        <v>103</v>
      </c>
      <c r="J95" s="3">
        <f>J94</f>
        <v>134</v>
      </c>
      <c r="K95" s="1">
        <f t="shared" si="8"/>
        <v>113.85</v>
      </c>
    </row>
    <row r="96" spans="5:11" ht="16.5" x14ac:dyDescent="0.3">
      <c r="E96" s="1">
        <v>1978</v>
      </c>
      <c r="F96" s="2">
        <f t="shared" si="6"/>
        <v>111</v>
      </c>
      <c r="G96" s="3">
        <f>G95</f>
        <v>103</v>
      </c>
      <c r="H96" s="3">
        <f t="shared" si="10"/>
        <v>103</v>
      </c>
      <c r="I96" s="3">
        <f>I95+1</f>
        <v>104</v>
      </c>
      <c r="J96" s="3">
        <f t="shared" ref="J96:J106" si="11">J95</f>
        <v>134</v>
      </c>
      <c r="K96" s="1">
        <f t="shared" si="8"/>
        <v>114.04999999999998</v>
      </c>
    </row>
    <row r="97" spans="5:11" ht="16.5" x14ac:dyDescent="0.3">
      <c r="E97" s="1">
        <v>1979</v>
      </c>
      <c r="F97" s="2">
        <f t="shared" si="6"/>
        <v>111</v>
      </c>
      <c r="G97" s="3">
        <f>G96</f>
        <v>103</v>
      </c>
      <c r="H97" s="3">
        <f t="shared" si="10"/>
        <v>103</v>
      </c>
      <c r="I97" s="3">
        <f t="shared" si="10"/>
        <v>104</v>
      </c>
      <c r="J97" s="3">
        <f t="shared" si="11"/>
        <v>134</v>
      </c>
      <c r="K97" s="1">
        <f t="shared" si="8"/>
        <v>114.04999999999998</v>
      </c>
    </row>
    <row r="98" spans="5:11" ht="16.5" x14ac:dyDescent="0.3">
      <c r="E98" s="1">
        <v>1980</v>
      </c>
      <c r="F98" s="2">
        <f t="shared" si="6"/>
        <v>111</v>
      </c>
      <c r="G98" s="3">
        <f>G97</f>
        <v>103</v>
      </c>
      <c r="H98" s="3">
        <f t="shared" si="10"/>
        <v>103</v>
      </c>
      <c r="I98" s="3">
        <f t="shared" si="10"/>
        <v>104</v>
      </c>
      <c r="J98" s="3">
        <f t="shared" si="11"/>
        <v>134</v>
      </c>
      <c r="K98" s="1">
        <f t="shared" si="8"/>
        <v>114.04999999999998</v>
      </c>
    </row>
    <row r="99" spans="5:11" ht="16.5" x14ac:dyDescent="0.3">
      <c r="E99" s="1">
        <v>1981</v>
      </c>
      <c r="F99" s="2">
        <f t="shared" si="6"/>
        <v>111.25</v>
      </c>
      <c r="G99" s="3">
        <f>G98+1</f>
        <v>104</v>
      </c>
      <c r="H99" s="3">
        <f t="shared" si="10"/>
        <v>103</v>
      </c>
      <c r="I99" s="3">
        <f t="shared" si="10"/>
        <v>104</v>
      </c>
      <c r="J99" s="3">
        <f t="shared" si="11"/>
        <v>134</v>
      </c>
      <c r="K99" s="1">
        <f t="shared" si="8"/>
        <v>114.4</v>
      </c>
    </row>
    <row r="100" spans="5:11" ht="16.5" x14ac:dyDescent="0.3">
      <c r="E100" s="1">
        <v>1982</v>
      </c>
      <c r="F100" s="2">
        <f t="shared" si="6"/>
        <v>111.75</v>
      </c>
      <c r="G100" s="3">
        <f>G99+2</f>
        <v>106</v>
      </c>
      <c r="H100" s="3">
        <f t="shared" si="10"/>
        <v>103</v>
      </c>
      <c r="I100" s="3">
        <f t="shared" si="10"/>
        <v>104</v>
      </c>
      <c r="J100" s="3">
        <f t="shared" si="11"/>
        <v>134</v>
      </c>
      <c r="K100" s="1">
        <f t="shared" si="8"/>
        <v>115.1</v>
      </c>
    </row>
    <row r="101" spans="5:11" ht="16.5" x14ac:dyDescent="0.3">
      <c r="E101" s="1">
        <v>1983</v>
      </c>
      <c r="F101" s="2">
        <f t="shared" si="6"/>
        <v>111.75</v>
      </c>
      <c r="G101" s="3">
        <f>G100</f>
        <v>106</v>
      </c>
      <c r="H101" s="3">
        <f t="shared" si="10"/>
        <v>103</v>
      </c>
      <c r="I101" s="3">
        <f t="shared" si="10"/>
        <v>104</v>
      </c>
      <c r="J101" s="3">
        <f t="shared" si="11"/>
        <v>134</v>
      </c>
      <c r="K101" s="1">
        <f t="shared" si="8"/>
        <v>115.1</v>
      </c>
    </row>
    <row r="102" spans="5:11" ht="16.5" x14ac:dyDescent="0.3">
      <c r="E102" s="1">
        <v>1984</v>
      </c>
      <c r="F102" s="2">
        <f t="shared" si="6"/>
        <v>112.875</v>
      </c>
      <c r="G102" s="3">
        <f>G101+4.5</f>
        <v>110.5</v>
      </c>
      <c r="H102" s="3">
        <f t="shared" si="10"/>
        <v>103</v>
      </c>
      <c r="I102" s="3">
        <f t="shared" si="10"/>
        <v>104</v>
      </c>
      <c r="J102" s="3">
        <f t="shared" si="11"/>
        <v>134</v>
      </c>
      <c r="K102" s="1">
        <f t="shared" si="8"/>
        <v>116.67499999999998</v>
      </c>
    </row>
    <row r="103" spans="5:11" ht="16.5" x14ac:dyDescent="0.3">
      <c r="E103" s="1">
        <v>1985</v>
      </c>
      <c r="F103" s="2">
        <f t="shared" si="6"/>
        <v>113.625</v>
      </c>
      <c r="G103" s="3">
        <f>G102+1</f>
        <v>111.5</v>
      </c>
      <c r="H103" s="3">
        <f t="shared" si="10"/>
        <v>103</v>
      </c>
      <c r="I103" s="3">
        <f>I102+5-3</f>
        <v>106</v>
      </c>
      <c r="J103" s="3">
        <f t="shared" si="11"/>
        <v>134</v>
      </c>
      <c r="K103" s="1">
        <f t="shared" si="8"/>
        <v>117.42500000000001</v>
      </c>
    </row>
    <row r="104" spans="5:11" ht="16.5" x14ac:dyDescent="0.3">
      <c r="E104" s="1">
        <v>1986</v>
      </c>
      <c r="F104" s="2">
        <f t="shared" si="6"/>
        <v>113.75</v>
      </c>
      <c r="G104" s="3">
        <f>G103+0.5</f>
        <v>112</v>
      </c>
      <c r="H104" s="3">
        <f t="shared" si="10"/>
        <v>103</v>
      </c>
      <c r="I104" s="3">
        <f>I103</f>
        <v>106</v>
      </c>
      <c r="J104" s="3">
        <f t="shared" si="11"/>
        <v>134</v>
      </c>
      <c r="K104" s="1">
        <f t="shared" si="8"/>
        <v>117.6</v>
      </c>
    </row>
    <row r="105" spans="5:11" ht="16.5" x14ac:dyDescent="0.3">
      <c r="E105" s="1">
        <v>1987</v>
      </c>
      <c r="F105" s="2">
        <f t="shared" si="6"/>
        <v>113.375</v>
      </c>
      <c r="G105" s="3">
        <f>G104-1.5</f>
        <v>110.5</v>
      </c>
      <c r="H105" s="3">
        <f t="shared" si="10"/>
        <v>103</v>
      </c>
      <c r="I105" s="3">
        <f>I104</f>
        <v>106</v>
      </c>
      <c r="J105" s="3">
        <f t="shared" si="11"/>
        <v>134</v>
      </c>
      <c r="K105" s="1">
        <f t="shared" si="8"/>
        <v>117.07499999999999</v>
      </c>
    </row>
    <row r="106" spans="5:11" ht="16.5" x14ac:dyDescent="0.3">
      <c r="E106" s="1">
        <v>1988</v>
      </c>
      <c r="F106" s="2">
        <f t="shared" si="6"/>
        <v>113.75</v>
      </c>
      <c r="G106" s="3">
        <f>G105</f>
        <v>110.5</v>
      </c>
      <c r="H106" s="3">
        <f t="shared" si="10"/>
        <v>103</v>
      </c>
      <c r="I106" s="3">
        <f>I105+1.5</f>
        <v>107.5</v>
      </c>
      <c r="J106" s="3">
        <f t="shared" si="11"/>
        <v>134</v>
      </c>
      <c r="K106" s="1">
        <f t="shared" si="8"/>
        <v>117.375</v>
      </c>
    </row>
    <row r="107" spans="5:11" ht="16.5" x14ac:dyDescent="0.3">
      <c r="E107" s="1">
        <v>1989</v>
      </c>
      <c r="F107" s="2">
        <f t="shared" si="6"/>
        <v>114.375</v>
      </c>
      <c r="G107" s="3">
        <f>G106</f>
        <v>110.5</v>
      </c>
      <c r="H107" s="3">
        <f>H106+1</f>
        <v>104</v>
      </c>
      <c r="I107" s="3">
        <f>I106-2.5</f>
        <v>105</v>
      </c>
      <c r="J107" s="3">
        <f>J106+4</f>
        <v>138</v>
      </c>
      <c r="K107" s="1">
        <f t="shared" si="8"/>
        <v>118.37499999999999</v>
      </c>
    </row>
    <row r="108" spans="5:11" ht="16.5" x14ac:dyDescent="0.3">
      <c r="E108" s="1">
        <v>1990</v>
      </c>
      <c r="F108" s="2">
        <f t="shared" si="6"/>
        <v>113.875</v>
      </c>
      <c r="G108" s="3">
        <f>G107+1</f>
        <v>111.5</v>
      </c>
      <c r="H108" s="3">
        <f>H107</f>
        <v>104</v>
      </c>
      <c r="I108" s="3">
        <f>I107</f>
        <v>105</v>
      </c>
      <c r="J108" s="3">
        <f>J107-3</f>
        <v>135</v>
      </c>
      <c r="K108" s="1">
        <f t="shared" si="8"/>
        <v>117.675</v>
      </c>
    </row>
    <row r="109" spans="5:11" ht="16.5" x14ac:dyDescent="0.3">
      <c r="E109" s="1">
        <v>1991</v>
      </c>
      <c r="F109" s="2">
        <f t="shared" si="6"/>
        <v>114.625</v>
      </c>
      <c r="G109" s="3">
        <f>G108-3+1</f>
        <v>109.5</v>
      </c>
      <c r="H109" s="3">
        <f>H108</f>
        <v>104</v>
      </c>
      <c r="I109" s="3">
        <f>I108+4-2.5</f>
        <v>106.5</v>
      </c>
      <c r="J109" s="3">
        <f>J108+6-2.5</f>
        <v>138.5</v>
      </c>
      <c r="K109" s="1">
        <f t="shared" si="8"/>
        <v>118.49999999999999</v>
      </c>
    </row>
    <row r="110" spans="5:11" ht="16.5" x14ac:dyDescent="0.3">
      <c r="E110" s="1">
        <v>1992</v>
      </c>
      <c r="F110" s="2">
        <f t="shared" si="6"/>
        <v>114.875</v>
      </c>
      <c r="G110" s="3">
        <f>G109-1+1</f>
        <v>109.5</v>
      </c>
      <c r="H110" s="3">
        <f>H109+2</f>
        <v>106</v>
      </c>
      <c r="I110" s="3">
        <f>I109-1</f>
        <v>105.5</v>
      </c>
      <c r="J110" s="3">
        <f>J109</f>
        <v>138.5</v>
      </c>
      <c r="K110" s="1">
        <f t="shared" si="8"/>
        <v>118.5</v>
      </c>
    </row>
    <row r="111" spans="5:11" ht="16.5" x14ac:dyDescent="0.3">
      <c r="E111" s="1">
        <v>1993</v>
      </c>
      <c r="F111" s="2">
        <f t="shared" si="6"/>
        <v>116.75</v>
      </c>
      <c r="G111" s="3">
        <f>G110-1+1</f>
        <v>109.5</v>
      </c>
      <c r="H111" s="3">
        <f>H110</f>
        <v>106</v>
      </c>
      <c r="I111" s="3">
        <f>I110+3.5</f>
        <v>109</v>
      </c>
      <c r="J111" s="3">
        <f>J110+4</f>
        <v>142.5</v>
      </c>
      <c r="K111" s="1">
        <f t="shared" si="8"/>
        <v>120.6</v>
      </c>
    </row>
    <row r="112" spans="5:11" ht="16.5" x14ac:dyDescent="0.3">
      <c r="E112" s="1">
        <v>1994</v>
      </c>
      <c r="F112" s="2">
        <f t="shared" si="6"/>
        <v>116.375</v>
      </c>
      <c r="G112" s="3">
        <f>G111-2.5+1</f>
        <v>108</v>
      </c>
      <c r="H112" s="3">
        <f>H111</f>
        <v>106</v>
      </c>
      <c r="I112" s="3">
        <f>I111</f>
        <v>109</v>
      </c>
      <c r="J112" s="3">
        <f>J111</f>
        <v>142.5</v>
      </c>
      <c r="K112" s="1">
        <f t="shared" si="8"/>
        <v>120.075</v>
      </c>
    </row>
    <row r="113" spans="5:11" ht="16.5" x14ac:dyDescent="0.3">
      <c r="E113" s="1">
        <v>1995</v>
      </c>
      <c r="F113" s="2">
        <f t="shared" si="6"/>
        <v>116.375</v>
      </c>
      <c r="G113" s="3">
        <f>G112-2+2</f>
        <v>108</v>
      </c>
      <c r="H113" s="3">
        <f>H112</f>
        <v>106</v>
      </c>
      <c r="I113" s="3">
        <f>I112</f>
        <v>109</v>
      </c>
      <c r="J113" s="3">
        <f>J112</f>
        <v>142.5</v>
      </c>
      <c r="K113" s="1">
        <f t="shared" si="8"/>
        <v>120.075</v>
      </c>
    </row>
    <row r="114" spans="5:11" ht="16.5" x14ac:dyDescent="0.3">
      <c r="E114" s="1">
        <v>1996</v>
      </c>
      <c r="F114" s="2">
        <f t="shared" si="6"/>
        <v>116.875</v>
      </c>
      <c r="G114" s="3">
        <f>G113+2</f>
        <v>110</v>
      </c>
      <c r="H114" s="3">
        <f>H113</f>
        <v>106</v>
      </c>
      <c r="I114" s="3">
        <f>I113-2+2</f>
        <v>109</v>
      </c>
      <c r="J114" s="3">
        <f>J113</f>
        <v>142.5</v>
      </c>
      <c r="K114" s="1">
        <f t="shared" si="8"/>
        <v>120.77500000000001</v>
      </c>
    </row>
    <row r="115" spans="5:11" ht="16.5" x14ac:dyDescent="0.3">
      <c r="E115" s="1">
        <v>1997</v>
      </c>
      <c r="F115" s="2">
        <f t="shared" si="6"/>
        <v>118.5</v>
      </c>
      <c r="G115" s="3">
        <f>G114+1-1.5</f>
        <v>109.5</v>
      </c>
      <c r="H115" s="3">
        <f>H114</f>
        <v>106</v>
      </c>
      <c r="I115" s="3">
        <f>I114+6-1</f>
        <v>114</v>
      </c>
      <c r="J115" s="3">
        <f>J114+2</f>
        <v>144.5</v>
      </c>
      <c r="K115" s="1">
        <f t="shared" si="8"/>
        <v>122.29999999999998</v>
      </c>
    </row>
    <row r="116" spans="5:11" ht="16.5" x14ac:dyDescent="0.3">
      <c r="E116" s="1">
        <v>1998</v>
      </c>
      <c r="F116" s="2">
        <f t="shared" si="6"/>
        <v>118.375</v>
      </c>
      <c r="G116" s="3">
        <f>G115-2.5+1</f>
        <v>108</v>
      </c>
      <c r="H116" s="3">
        <f>H115+1-1</f>
        <v>106</v>
      </c>
      <c r="I116" s="3">
        <f>I115+1</f>
        <v>115</v>
      </c>
      <c r="J116" s="3">
        <f>J115+3-3</f>
        <v>144.5</v>
      </c>
      <c r="K116" s="1">
        <f t="shared" si="8"/>
        <v>121.97499999999999</v>
      </c>
    </row>
    <row r="117" spans="5:11" ht="16.5" x14ac:dyDescent="0.3">
      <c r="E117" s="1">
        <v>1999</v>
      </c>
      <c r="F117" s="2">
        <f t="shared" si="6"/>
        <v>118.125</v>
      </c>
      <c r="G117" s="3">
        <f>G116-2</f>
        <v>106</v>
      </c>
      <c r="H117" s="3">
        <f>H116+1</f>
        <v>107</v>
      </c>
      <c r="I117" s="3">
        <f>I116</f>
        <v>115</v>
      </c>
      <c r="J117" s="3">
        <f>J116</f>
        <v>144.5</v>
      </c>
      <c r="K117" s="1">
        <f t="shared" si="8"/>
        <v>121.375</v>
      </c>
    </row>
    <row r="118" spans="5:11" ht="16.5" x14ac:dyDescent="0.3">
      <c r="E118" s="1">
        <v>2000</v>
      </c>
      <c r="F118" s="2">
        <f t="shared" si="6"/>
        <v>118.125</v>
      </c>
      <c r="G118" s="3">
        <f>G117</f>
        <v>106</v>
      </c>
      <c r="H118" s="3">
        <f>H117</f>
        <v>107</v>
      </c>
      <c r="I118" s="3">
        <f>I117</f>
        <v>115</v>
      </c>
      <c r="J118" s="3">
        <f>J117</f>
        <v>144.5</v>
      </c>
      <c r="K118" s="1">
        <f t="shared" si="8"/>
        <v>121.375</v>
      </c>
    </row>
    <row r="119" spans="5:11" ht="16.5" x14ac:dyDescent="0.3">
      <c r="E119" s="1">
        <v>2001</v>
      </c>
      <c r="F119" s="2">
        <f t="shared" si="6"/>
        <v>120</v>
      </c>
      <c r="G119" s="3">
        <f>G118+3.5</f>
        <v>109.5</v>
      </c>
      <c r="H119" s="3">
        <f>H118</f>
        <v>107</v>
      </c>
      <c r="I119" s="3">
        <f>I118</f>
        <v>115</v>
      </c>
      <c r="J119" s="3">
        <f>J118+4</f>
        <v>148.5</v>
      </c>
      <c r="K119" s="1">
        <f t="shared" si="8"/>
        <v>124</v>
      </c>
    </row>
    <row r="120" spans="5:11" ht="16.5" x14ac:dyDescent="0.3">
      <c r="E120" s="1">
        <v>2002</v>
      </c>
      <c r="F120" s="2">
        <f t="shared" si="6"/>
        <v>121.25</v>
      </c>
      <c r="G120" s="3">
        <f>G119-4.5+2</f>
        <v>107</v>
      </c>
      <c r="H120" s="3">
        <f>H119+2-2</f>
        <v>107</v>
      </c>
      <c r="I120" s="3">
        <f>I119+3</f>
        <v>118</v>
      </c>
      <c r="J120" s="3">
        <f>J119+4.5</f>
        <v>153</v>
      </c>
      <c r="K120" s="1">
        <f t="shared" si="8"/>
        <v>125.3</v>
      </c>
    </row>
    <row r="121" spans="5:11" ht="16.5" x14ac:dyDescent="0.3">
      <c r="E121" s="1">
        <v>2003</v>
      </c>
      <c r="F121" s="2">
        <f t="shared" si="6"/>
        <v>121.5</v>
      </c>
      <c r="G121" s="3">
        <f>G120-4</f>
        <v>103</v>
      </c>
      <c r="H121" s="3">
        <f>H120+2</f>
        <v>109</v>
      </c>
      <c r="I121" s="3">
        <f>I120</f>
        <v>118</v>
      </c>
      <c r="J121" s="3">
        <f>J120+3</f>
        <v>156</v>
      </c>
      <c r="K121" s="1">
        <f t="shared" si="8"/>
        <v>125.14999999999999</v>
      </c>
    </row>
    <row r="122" spans="5:11" ht="16.5" x14ac:dyDescent="0.3">
      <c r="E122" s="1">
        <v>2004</v>
      </c>
      <c r="F122" s="2">
        <f t="shared" si="6"/>
        <v>120.875</v>
      </c>
      <c r="G122" s="3">
        <f>G121+1</f>
        <v>104</v>
      </c>
      <c r="H122" s="3">
        <f>H121+1</f>
        <v>110</v>
      </c>
      <c r="I122" s="3">
        <f>I121-1</f>
        <v>117</v>
      </c>
      <c r="J122" s="3">
        <f>J121-3.5</f>
        <v>152.5</v>
      </c>
      <c r="K122" s="1">
        <f t="shared" si="8"/>
        <v>124.175</v>
      </c>
    </row>
    <row r="123" spans="5:11" ht="16.5" x14ac:dyDescent="0.3">
      <c r="E123" s="1">
        <v>2005</v>
      </c>
      <c r="F123" s="2">
        <f t="shared" si="6"/>
        <v>121.5</v>
      </c>
      <c r="G123" s="3">
        <f>G122+3-3.5</f>
        <v>103.5</v>
      </c>
      <c r="H123" s="3">
        <f>H122</f>
        <v>110</v>
      </c>
      <c r="I123" s="3">
        <f>I122+5</f>
        <v>122</v>
      </c>
      <c r="J123" s="3">
        <f>J122-2</f>
        <v>150.5</v>
      </c>
      <c r="K123" s="1">
        <f t="shared" si="8"/>
        <v>124.3</v>
      </c>
    </row>
    <row r="124" spans="5:11" ht="16.5" x14ac:dyDescent="0.3">
      <c r="E124" s="1">
        <v>2006</v>
      </c>
      <c r="F124" s="2">
        <f t="shared" si="6"/>
        <v>121.5</v>
      </c>
      <c r="G124" s="3">
        <f>G123-2</f>
        <v>101.5</v>
      </c>
      <c r="H124" s="3">
        <f>H123+3</f>
        <v>113</v>
      </c>
      <c r="I124" s="3">
        <f>I123-2</f>
        <v>120</v>
      </c>
      <c r="J124" s="3">
        <f>J123+1</f>
        <v>151.5</v>
      </c>
      <c r="K124" s="1">
        <f t="shared" si="8"/>
        <v>123.85</v>
      </c>
    </row>
    <row r="125" spans="5:11" ht="16.5" x14ac:dyDescent="0.3">
      <c r="E125" s="1">
        <v>2007</v>
      </c>
      <c r="F125" s="2">
        <f t="shared" si="6"/>
        <v>121.5</v>
      </c>
      <c r="G125" s="3">
        <f>G124-1.5+2</f>
        <v>102</v>
      </c>
      <c r="H125" s="3">
        <f>H124-1.5</f>
        <v>111.5</v>
      </c>
      <c r="I125" s="3">
        <f>I124+2</f>
        <v>122</v>
      </c>
      <c r="J125" s="3">
        <f>J124-1</f>
        <v>150.5</v>
      </c>
      <c r="K125" s="1">
        <f t="shared" si="8"/>
        <v>123.925</v>
      </c>
    </row>
    <row r="126" spans="5:11" ht="16.5" x14ac:dyDescent="0.3">
      <c r="E126" s="1">
        <v>2008</v>
      </c>
      <c r="F126" s="2">
        <f t="shared" si="6"/>
        <v>122.625</v>
      </c>
      <c r="G126" s="3">
        <f>G125+2</f>
        <v>104</v>
      </c>
      <c r="H126" s="3">
        <f>H125</f>
        <v>111.5</v>
      </c>
      <c r="I126" s="3">
        <f>I125+2.5</f>
        <v>124.5</v>
      </c>
      <c r="J126" s="3">
        <f>J125</f>
        <v>150.5</v>
      </c>
      <c r="K126" s="1">
        <f t="shared" si="8"/>
        <v>125.125</v>
      </c>
    </row>
    <row r="127" spans="5:11" ht="16.5" x14ac:dyDescent="0.3">
      <c r="E127" s="1">
        <v>2009</v>
      </c>
      <c r="F127" s="2">
        <f t="shared" si="6"/>
        <v>122.5</v>
      </c>
      <c r="G127" s="3">
        <f>G126-4+4</f>
        <v>104</v>
      </c>
      <c r="H127" s="3">
        <f>H126</f>
        <v>111.5</v>
      </c>
      <c r="I127" s="3">
        <f>I126+1.5-2</f>
        <v>124</v>
      </c>
      <c r="J127" s="3">
        <f>J126+2-2</f>
        <v>150.5</v>
      </c>
      <c r="K127" s="1">
        <f t="shared" si="8"/>
        <v>125.02499999999999</v>
      </c>
    </row>
    <row r="128" spans="5:11" ht="16.5" x14ac:dyDescent="0.3">
      <c r="E128" s="1">
        <v>2010</v>
      </c>
      <c r="F128" s="2">
        <f t="shared" si="6"/>
        <v>121.625</v>
      </c>
      <c r="G128" s="3">
        <f>G127</f>
        <v>104</v>
      </c>
      <c r="H128" s="3">
        <f>H127</f>
        <v>111.5</v>
      </c>
      <c r="I128" s="3">
        <f>I127+2.5</f>
        <v>126.5</v>
      </c>
      <c r="J128" s="3">
        <f>J127-6</f>
        <v>144.5</v>
      </c>
      <c r="K128" s="1">
        <f t="shared" si="8"/>
        <v>123.42499999999998</v>
      </c>
    </row>
    <row r="129" spans="5:11" ht="16.5" x14ac:dyDescent="0.3">
      <c r="E129" s="1">
        <v>2011</v>
      </c>
      <c r="F129" s="2">
        <f t="shared" si="6"/>
        <v>123.375</v>
      </c>
      <c r="G129" s="3">
        <f>G128+1</f>
        <v>105</v>
      </c>
      <c r="H129" s="3">
        <f>H128+3</f>
        <v>114.5</v>
      </c>
      <c r="I129" s="3">
        <f>I128+3</f>
        <v>129.5</v>
      </c>
      <c r="J129" s="3">
        <f>J128+2-2</f>
        <v>144.5</v>
      </c>
      <c r="K129" s="1">
        <f t="shared" si="8"/>
        <v>124.67500000000001</v>
      </c>
    </row>
    <row r="130" spans="5:11" ht="16.5" x14ac:dyDescent="0.3">
      <c r="E130" s="1">
        <v>2012</v>
      </c>
      <c r="F130" s="2">
        <f t="shared" si="6"/>
        <v>122.625</v>
      </c>
      <c r="G130" s="3">
        <f>G129-3</f>
        <v>102</v>
      </c>
      <c r="H130" s="3">
        <f>H129</f>
        <v>114.5</v>
      </c>
      <c r="I130" s="3">
        <f>I129</f>
        <v>129.5</v>
      </c>
      <c r="J130" s="3">
        <f>J129</f>
        <v>144.5</v>
      </c>
      <c r="K130" s="1">
        <f t="shared" si="8"/>
        <v>123.625</v>
      </c>
    </row>
    <row r="131" spans="5:11" ht="16.5" x14ac:dyDescent="0.3">
      <c r="E131" s="1">
        <v>2013</v>
      </c>
      <c r="F131" s="2">
        <f t="shared" si="6"/>
        <v>122.125</v>
      </c>
      <c r="G131" s="3">
        <f>G130</f>
        <v>102</v>
      </c>
      <c r="H131" s="3">
        <f>H130</f>
        <v>114.5</v>
      </c>
      <c r="I131" s="3">
        <f>I130+1</f>
        <v>130.5</v>
      </c>
      <c r="J131" s="3">
        <f>J130-3</f>
        <v>141.5</v>
      </c>
      <c r="K131" s="1">
        <f t="shared" si="8"/>
        <v>122.77500000000001</v>
      </c>
    </row>
    <row r="132" spans="5:11" ht="16.5" x14ac:dyDescent="0.3">
      <c r="E132" s="1">
        <v>2014</v>
      </c>
      <c r="F132" s="2">
        <f t="shared" si="6"/>
        <v>122.5</v>
      </c>
      <c r="G132" s="3">
        <f>G131</f>
        <v>102</v>
      </c>
      <c r="H132" s="3">
        <f>H131</f>
        <v>114.5</v>
      </c>
      <c r="I132" s="3">
        <f>I131+1.5</f>
        <v>132</v>
      </c>
      <c r="J132" s="3">
        <f>J131</f>
        <v>141.5</v>
      </c>
      <c r="K132" s="1">
        <f t="shared" si="8"/>
        <v>123.07499999999999</v>
      </c>
    </row>
    <row r="133" spans="5:11" ht="16.5" x14ac:dyDescent="0.3">
      <c r="E133" s="1">
        <v>2015</v>
      </c>
      <c r="F133" s="2">
        <f t="shared" si="6"/>
        <v>124.125</v>
      </c>
      <c r="G133" s="3">
        <f>G132+4-2</f>
        <v>104</v>
      </c>
      <c r="H133" s="3">
        <f>H132</f>
        <v>114.5</v>
      </c>
      <c r="I133" s="3">
        <f>I132+3</f>
        <v>135</v>
      </c>
      <c r="J133" s="3">
        <f>J132+1.5</f>
        <v>143</v>
      </c>
      <c r="K133" s="1">
        <f t="shared" si="8"/>
        <v>124.89999999999999</v>
      </c>
    </row>
    <row r="134" spans="5:11" ht="16.5" x14ac:dyDescent="0.3">
      <c r="E134" s="1">
        <v>2016</v>
      </c>
      <c r="F134" s="2">
        <f t="shared" si="6"/>
        <v>124.75</v>
      </c>
      <c r="G134" s="3">
        <f>G133+2.5-2</f>
        <v>104.5</v>
      </c>
      <c r="H134" s="3">
        <f>H133</f>
        <v>114.5</v>
      </c>
      <c r="I134" s="3">
        <f>I133-1+3</f>
        <v>137</v>
      </c>
      <c r="J134" s="3">
        <f>J133</f>
        <v>143</v>
      </c>
      <c r="K134" s="1">
        <f t="shared" si="8"/>
        <v>125.47499999999999</v>
      </c>
    </row>
    <row r="135" spans="5:11" ht="16.5" x14ac:dyDescent="0.3">
      <c r="E135" s="1">
        <v>2017</v>
      </c>
      <c r="F135" s="2">
        <f t="shared" si="6"/>
        <v>124.25</v>
      </c>
      <c r="G135" s="3">
        <f>G134-3</f>
        <v>101.5</v>
      </c>
      <c r="H135" s="3">
        <f>H134-1</f>
        <v>113.5</v>
      </c>
      <c r="I135" s="3">
        <f>I134+2</f>
        <v>139</v>
      </c>
      <c r="J135" s="3">
        <f>J134</f>
        <v>143</v>
      </c>
      <c r="K135" s="1">
        <f t="shared" si="8"/>
        <v>124.72499999999999</v>
      </c>
    </row>
    <row r="136" spans="5:11" ht="16.5" x14ac:dyDescent="0.3">
      <c r="E136" s="1">
        <v>2018</v>
      </c>
      <c r="F136" s="2">
        <f t="shared" si="6"/>
        <v>125.375</v>
      </c>
      <c r="G136" s="3">
        <f>G135+4.5</f>
        <v>106</v>
      </c>
      <c r="H136" s="3">
        <f>H135</f>
        <v>113.5</v>
      </c>
      <c r="I136" s="3">
        <f>I135</f>
        <v>139</v>
      </c>
      <c r="J136" s="3">
        <f>J135</f>
        <v>143</v>
      </c>
      <c r="K136" s="1">
        <f t="shared" si="8"/>
        <v>126.3</v>
      </c>
    </row>
    <row r="137" spans="5:11" ht="16.5" x14ac:dyDescent="0.3">
      <c r="E137" s="1">
        <v>2019</v>
      </c>
      <c r="F137" s="2">
        <f t="shared" si="6"/>
        <v>124.125</v>
      </c>
      <c r="G137" s="3">
        <f>G136-3+2</f>
        <v>105</v>
      </c>
      <c r="H137" s="3">
        <f>H136</f>
        <v>113.5</v>
      </c>
      <c r="I137" s="3">
        <f>I136</f>
        <v>139</v>
      </c>
      <c r="J137" s="3">
        <f>J136-4</f>
        <v>139</v>
      </c>
      <c r="K137" s="1">
        <f t="shared" si="8"/>
        <v>124.55000000000001</v>
      </c>
    </row>
    <row r="138" spans="5:11" ht="16.5" x14ac:dyDescent="0.3">
      <c r="E138" s="1">
        <v>2020</v>
      </c>
      <c r="F138" s="2">
        <f t="shared" si="6"/>
        <v>126.875</v>
      </c>
      <c r="G138" s="3">
        <f>G137+5-3</f>
        <v>107</v>
      </c>
      <c r="H138" s="3">
        <f>H137</f>
        <v>113.5</v>
      </c>
      <c r="I138" s="3">
        <f>I137+2</f>
        <v>141</v>
      </c>
      <c r="J138" s="3">
        <f>J137+7</f>
        <v>146</v>
      </c>
      <c r="K138" s="1">
        <f t="shared" si="8"/>
        <v>128.1</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30819-BF99-492F-A549-3B12878291AE}">
  <sheetPr>
    <tabColor theme="5" tint="0.59999389629810485"/>
  </sheetPr>
  <dimension ref="B2:K239"/>
  <sheetViews>
    <sheetView zoomScale="80" zoomScaleNormal="80" workbookViewId="0">
      <selection activeCell="L12" sqref="L12"/>
    </sheetView>
  </sheetViews>
  <sheetFormatPr defaultRowHeight="15" x14ac:dyDescent="0.25"/>
  <cols>
    <col min="2" max="2" width="31" customWidth="1"/>
    <col min="4" max="4" width="35.28515625" customWidth="1"/>
    <col min="6" max="6" width="11.28515625" customWidth="1"/>
    <col min="7" max="7" width="13.5703125" customWidth="1"/>
    <col min="8" max="8" width="15.42578125" customWidth="1"/>
    <col min="9" max="9" width="15.28515625" customWidth="1"/>
  </cols>
  <sheetData>
    <row r="2" spans="2:11" ht="27" x14ac:dyDescent="0.25">
      <c r="B2" s="5" t="s">
        <v>45</v>
      </c>
      <c r="C2" s="5" t="s">
        <v>46</v>
      </c>
      <c r="D2" s="5" t="s">
        <v>47</v>
      </c>
      <c r="E2" s="5" t="s">
        <v>48</v>
      </c>
      <c r="F2" s="5" t="s">
        <v>49</v>
      </c>
      <c r="G2" s="5" t="s">
        <v>50</v>
      </c>
      <c r="H2" s="5" t="s">
        <v>51</v>
      </c>
      <c r="I2" s="5" t="s">
        <v>52</v>
      </c>
      <c r="J2" s="5" t="s">
        <v>53</v>
      </c>
      <c r="K2" s="6"/>
    </row>
    <row r="3" spans="2:11" ht="306" x14ac:dyDescent="0.25">
      <c r="B3" s="7" t="s">
        <v>54</v>
      </c>
      <c r="C3" s="7" t="s">
        <v>55</v>
      </c>
      <c r="D3" s="7" t="s">
        <v>56</v>
      </c>
      <c r="E3" s="7" t="s">
        <v>57</v>
      </c>
      <c r="F3" s="7" t="s">
        <v>58</v>
      </c>
      <c r="G3" s="7" t="s">
        <v>58</v>
      </c>
      <c r="H3" s="7" t="s">
        <v>35</v>
      </c>
      <c r="I3" s="7" t="s">
        <v>58</v>
      </c>
      <c r="J3" s="6" t="s">
        <v>59</v>
      </c>
      <c r="K3" s="6"/>
    </row>
    <row r="4" spans="2:11" ht="63.75" x14ac:dyDescent="0.25">
      <c r="B4" s="7" t="s">
        <v>60</v>
      </c>
      <c r="C4" s="7" t="s">
        <v>55</v>
      </c>
      <c r="D4" s="7" t="s">
        <v>61</v>
      </c>
      <c r="E4" s="7" t="s">
        <v>57</v>
      </c>
      <c r="F4" s="7" t="s">
        <v>58</v>
      </c>
      <c r="G4" s="7" t="s">
        <v>58</v>
      </c>
      <c r="H4" s="7" t="s">
        <v>36</v>
      </c>
      <c r="I4" s="7" t="s">
        <v>58</v>
      </c>
      <c r="J4" s="6" t="s">
        <v>59</v>
      </c>
      <c r="K4" s="6"/>
    </row>
    <row r="5" spans="2:11" ht="76.5" x14ac:dyDescent="0.25">
      <c r="B5" s="7" t="s">
        <v>62</v>
      </c>
      <c r="C5" s="7" t="s">
        <v>55</v>
      </c>
      <c r="D5" s="7" t="s">
        <v>63</v>
      </c>
      <c r="E5" s="7" t="s">
        <v>64</v>
      </c>
      <c r="F5" s="7" t="s">
        <v>58</v>
      </c>
      <c r="G5" s="7" t="s">
        <v>58</v>
      </c>
      <c r="H5" s="7" t="s">
        <v>36</v>
      </c>
      <c r="I5" s="7" t="s">
        <v>58</v>
      </c>
      <c r="J5" s="6" t="s">
        <v>59</v>
      </c>
      <c r="K5" s="6"/>
    </row>
    <row r="6" spans="2:11" ht="114.75" x14ac:dyDescent="0.25">
      <c r="B6" s="7" t="s">
        <v>65</v>
      </c>
      <c r="C6" s="7" t="s">
        <v>55</v>
      </c>
      <c r="D6" s="7" t="s">
        <v>66</v>
      </c>
      <c r="E6" s="7" t="s">
        <v>57</v>
      </c>
      <c r="F6" s="7" t="s">
        <v>58</v>
      </c>
      <c r="G6" s="7" t="s">
        <v>58</v>
      </c>
      <c r="H6" s="7" t="s">
        <v>37</v>
      </c>
      <c r="I6" s="7" t="s">
        <v>58</v>
      </c>
      <c r="J6" s="6" t="s">
        <v>59</v>
      </c>
      <c r="K6" s="6"/>
    </row>
    <row r="7" spans="2:11" ht="89.25" x14ac:dyDescent="0.25">
      <c r="B7" s="7" t="s">
        <v>67</v>
      </c>
      <c r="C7" s="7" t="s">
        <v>55</v>
      </c>
      <c r="D7" s="7" t="s">
        <v>68</v>
      </c>
      <c r="E7" s="7" t="s">
        <v>64</v>
      </c>
      <c r="F7" s="7" t="s">
        <v>58</v>
      </c>
      <c r="G7" s="7" t="s">
        <v>58</v>
      </c>
      <c r="H7" s="7" t="s">
        <v>37</v>
      </c>
      <c r="I7" s="7" t="s">
        <v>58</v>
      </c>
      <c r="J7" s="6" t="s">
        <v>59</v>
      </c>
      <c r="K7" s="6"/>
    </row>
    <row r="8" spans="2:11" ht="229.5" x14ac:dyDescent="0.25">
      <c r="B8" s="7" t="s">
        <v>69</v>
      </c>
      <c r="C8" s="7" t="s">
        <v>55</v>
      </c>
      <c r="D8" s="7" t="s">
        <v>70</v>
      </c>
      <c r="E8" s="7" t="s">
        <v>71</v>
      </c>
      <c r="F8" s="7" t="s">
        <v>58</v>
      </c>
      <c r="G8" s="7" t="s">
        <v>58</v>
      </c>
      <c r="H8" s="7" t="s">
        <v>72</v>
      </c>
      <c r="I8" s="7" t="s">
        <v>58</v>
      </c>
      <c r="J8" s="7" t="s">
        <v>59</v>
      </c>
      <c r="K8" s="7"/>
    </row>
    <row r="9" spans="2:11" ht="89.25" x14ac:dyDescent="0.25">
      <c r="B9" s="7" t="s">
        <v>73</v>
      </c>
      <c r="C9" s="7" t="s">
        <v>55</v>
      </c>
      <c r="D9" s="7" t="s">
        <v>74</v>
      </c>
      <c r="E9" s="7" t="s">
        <v>75</v>
      </c>
      <c r="F9" s="7" t="s">
        <v>58</v>
      </c>
      <c r="G9" s="7" t="s">
        <v>58</v>
      </c>
      <c r="H9" s="7" t="s">
        <v>72</v>
      </c>
      <c r="I9" s="7" t="s">
        <v>58</v>
      </c>
      <c r="J9" s="7" t="s">
        <v>76</v>
      </c>
      <c r="K9" s="7"/>
    </row>
    <row r="10" spans="2:11" ht="165.75" x14ac:dyDescent="0.25">
      <c r="B10" s="7" t="s">
        <v>77</v>
      </c>
      <c r="C10" s="7">
        <v>1957</v>
      </c>
      <c r="D10" s="7" t="s">
        <v>78</v>
      </c>
      <c r="E10" s="7" t="s">
        <v>75</v>
      </c>
      <c r="F10" s="7" t="s">
        <v>79</v>
      </c>
      <c r="G10" s="7">
        <v>5</v>
      </c>
      <c r="H10" s="7" t="s">
        <v>72</v>
      </c>
      <c r="I10" s="7" t="s">
        <v>80</v>
      </c>
      <c r="J10" s="7" t="s">
        <v>59</v>
      </c>
      <c r="K10" s="7"/>
    </row>
    <row r="11" spans="2:11" ht="140.25" x14ac:dyDescent="0.25">
      <c r="B11" s="7" t="s">
        <v>81</v>
      </c>
      <c r="C11" s="7">
        <v>1957</v>
      </c>
      <c r="D11" s="7" t="s">
        <v>82</v>
      </c>
      <c r="E11" s="7" t="s">
        <v>75</v>
      </c>
      <c r="F11" s="7" t="s">
        <v>79</v>
      </c>
      <c r="G11" s="7">
        <v>5</v>
      </c>
      <c r="H11" s="7" t="s">
        <v>72</v>
      </c>
      <c r="I11" s="7" t="s">
        <v>80</v>
      </c>
      <c r="J11" s="7" t="s">
        <v>59</v>
      </c>
      <c r="K11" s="7"/>
    </row>
    <row r="12" spans="2:11" ht="140.25" x14ac:dyDescent="0.25">
      <c r="B12" s="7" t="s">
        <v>83</v>
      </c>
      <c r="C12" s="7">
        <v>1957</v>
      </c>
      <c r="D12" s="7" t="s">
        <v>84</v>
      </c>
      <c r="E12" s="7" t="s">
        <v>85</v>
      </c>
      <c r="F12" s="7" t="s">
        <v>79</v>
      </c>
      <c r="G12" s="7">
        <v>-5</v>
      </c>
      <c r="H12" s="7" t="s">
        <v>72</v>
      </c>
      <c r="I12" s="7" t="s">
        <v>86</v>
      </c>
      <c r="J12" s="7" t="s">
        <v>59</v>
      </c>
      <c r="K12" s="7"/>
    </row>
    <row r="13" spans="2:11" ht="140.25" x14ac:dyDescent="0.25">
      <c r="B13" s="7" t="s">
        <v>87</v>
      </c>
      <c r="C13" s="7">
        <v>1959</v>
      </c>
      <c r="D13" s="7" t="s">
        <v>88</v>
      </c>
      <c r="E13" s="7" t="s">
        <v>89</v>
      </c>
      <c r="F13" s="7" t="s">
        <v>79</v>
      </c>
      <c r="G13" s="7">
        <v>3</v>
      </c>
      <c r="H13" s="7" t="s">
        <v>35</v>
      </c>
      <c r="I13" s="7" t="s">
        <v>80</v>
      </c>
      <c r="J13" s="7" t="s">
        <v>59</v>
      </c>
      <c r="K13" s="7"/>
    </row>
    <row r="14" spans="2:11" ht="51" x14ac:dyDescent="0.25">
      <c r="B14" s="7" t="s">
        <v>90</v>
      </c>
      <c r="C14" s="7">
        <v>1959</v>
      </c>
      <c r="D14" s="7" t="s">
        <v>91</v>
      </c>
      <c r="E14" s="7" t="s">
        <v>92</v>
      </c>
      <c r="F14" s="7" t="s">
        <v>93</v>
      </c>
      <c r="G14" s="7">
        <v>0</v>
      </c>
      <c r="H14" s="7" t="s">
        <v>72</v>
      </c>
      <c r="I14" s="7" t="s">
        <v>58</v>
      </c>
      <c r="J14" s="7" t="s">
        <v>59</v>
      </c>
      <c r="K14" s="7"/>
    </row>
    <row r="15" spans="2:11" ht="51" x14ac:dyDescent="0.25">
      <c r="B15" s="7" t="s">
        <v>94</v>
      </c>
      <c r="C15" s="7">
        <v>1959</v>
      </c>
      <c r="D15" s="7" t="s">
        <v>95</v>
      </c>
      <c r="E15" s="7" t="s">
        <v>92</v>
      </c>
      <c r="F15" s="7" t="s">
        <v>79</v>
      </c>
      <c r="G15" s="7">
        <v>3</v>
      </c>
      <c r="H15" s="7" t="s">
        <v>36</v>
      </c>
      <c r="I15" s="7" t="s">
        <v>80</v>
      </c>
      <c r="J15" s="7" t="s">
        <v>59</v>
      </c>
      <c r="K15" s="7"/>
    </row>
    <row r="16" spans="2:11" ht="63.75" x14ac:dyDescent="0.25">
      <c r="B16" s="7" t="s">
        <v>96</v>
      </c>
      <c r="C16" s="7">
        <v>1960</v>
      </c>
      <c r="D16" s="7" t="s">
        <v>97</v>
      </c>
      <c r="E16" s="7" t="s">
        <v>98</v>
      </c>
      <c r="F16" s="7" t="s">
        <v>79</v>
      </c>
      <c r="G16" s="7">
        <v>5</v>
      </c>
      <c r="H16" s="7" t="s">
        <v>72</v>
      </c>
      <c r="I16" s="7" t="s">
        <v>80</v>
      </c>
      <c r="J16" s="7" t="s">
        <v>59</v>
      </c>
      <c r="K16" s="7"/>
    </row>
    <row r="17" spans="2:11" ht="216.75" x14ac:dyDescent="0.25">
      <c r="B17" s="7" t="s">
        <v>99</v>
      </c>
      <c r="C17" s="7">
        <v>1962</v>
      </c>
      <c r="D17" s="7" t="s">
        <v>100</v>
      </c>
      <c r="E17" s="7" t="s">
        <v>75</v>
      </c>
      <c r="F17" s="7" t="s">
        <v>79</v>
      </c>
      <c r="G17" s="7">
        <v>3</v>
      </c>
      <c r="H17" s="7" t="s">
        <v>72</v>
      </c>
      <c r="I17" s="7" t="s">
        <v>80</v>
      </c>
      <c r="J17" s="7" t="s">
        <v>101</v>
      </c>
      <c r="K17" s="7"/>
    </row>
    <row r="18" spans="2:11" ht="51" x14ac:dyDescent="0.25">
      <c r="B18" s="7" t="s">
        <v>102</v>
      </c>
      <c r="C18" s="7">
        <v>1963</v>
      </c>
      <c r="D18" s="7" t="s">
        <v>103</v>
      </c>
      <c r="E18" s="7" t="s">
        <v>104</v>
      </c>
      <c r="F18" s="7" t="s">
        <v>93</v>
      </c>
      <c r="G18" s="7">
        <v>1.5</v>
      </c>
      <c r="H18" s="7" t="s">
        <v>35</v>
      </c>
      <c r="I18" s="7" t="s">
        <v>80</v>
      </c>
      <c r="J18" s="7" t="s">
        <v>105</v>
      </c>
      <c r="K18" s="7"/>
    </row>
    <row r="19" spans="2:11" ht="51" x14ac:dyDescent="0.25">
      <c r="B19" s="7" t="s">
        <v>106</v>
      </c>
      <c r="C19" s="7">
        <v>1963</v>
      </c>
      <c r="D19" s="7" t="s">
        <v>107</v>
      </c>
      <c r="E19" s="7" t="s">
        <v>75</v>
      </c>
      <c r="F19" s="7" t="s">
        <v>93</v>
      </c>
      <c r="G19" s="7">
        <v>2</v>
      </c>
      <c r="H19" s="7" t="s">
        <v>72</v>
      </c>
      <c r="I19" s="7" t="s">
        <v>80</v>
      </c>
      <c r="J19" s="7" t="s">
        <v>108</v>
      </c>
      <c r="K19" s="7"/>
    </row>
    <row r="20" spans="2:11" ht="51" x14ac:dyDescent="0.25">
      <c r="B20" s="7" t="s">
        <v>109</v>
      </c>
      <c r="C20" s="7">
        <v>1963</v>
      </c>
      <c r="D20" s="7" t="s">
        <v>110</v>
      </c>
      <c r="E20" s="7" t="s">
        <v>75</v>
      </c>
      <c r="F20" s="7" t="s">
        <v>93</v>
      </c>
      <c r="G20" s="7">
        <v>2</v>
      </c>
      <c r="H20" s="7" t="s">
        <v>72</v>
      </c>
      <c r="I20" s="7" t="s">
        <v>80</v>
      </c>
      <c r="J20" s="7" t="s">
        <v>105</v>
      </c>
      <c r="K20" s="7"/>
    </row>
    <row r="21" spans="2:11" ht="76.5" x14ac:dyDescent="0.25">
      <c r="B21" s="7" t="s">
        <v>111</v>
      </c>
      <c r="C21" s="7">
        <v>1963</v>
      </c>
      <c r="D21" s="7" t="s">
        <v>112</v>
      </c>
      <c r="E21" s="7" t="s">
        <v>75</v>
      </c>
      <c r="F21" s="7" t="s">
        <v>93</v>
      </c>
      <c r="G21" s="7" t="s">
        <v>58</v>
      </c>
      <c r="H21" s="7" t="s">
        <v>72</v>
      </c>
      <c r="I21" s="7" t="s">
        <v>80</v>
      </c>
      <c r="J21" s="7" t="s">
        <v>113</v>
      </c>
      <c r="K21" s="7"/>
    </row>
    <row r="22" spans="2:11" ht="38.25" x14ac:dyDescent="0.25">
      <c r="B22" s="7" t="s">
        <v>114</v>
      </c>
      <c r="C22" s="7">
        <v>1965</v>
      </c>
      <c r="D22" s="7" t="s">
        <v>115</v>
      </c>
      <c r="E22" s="7"/>
      <c r="F22" s="7"/>
      <c r="G22" s="7" t="s">
        <v>58</v>
      </c>
      <c r="H22" s="7"/>
      <c r="I22" s="7"/>
      <c r="J22" s="7" t="s">
        <v>113</v>
      </c>
      <c r="K22" s="7"/>
    </row>
    <row r="23" spans="2:11" ht="63.75" x14ac:dyDescent="0.25">
      <c r="B23" s="7" t="s">
        <v>116</v>
      </c>
      <c r="C23" s="7">
        <v>1966</v>
      </c>
      <c r="D23" s="7" t="s">
        <v>117</v>
      </c>
      <c r="E23" s="7" t="s">
        <v>118</v>
      </c>
      <c r="F23" s="7" t="s">
        <v>93</v>
      </c>
      <c r="G23" s="7">
        <v>2</v>
      </c>
      <c r="H23" s="7" t="s">
        <v>35</v>
      </c>
      <c r="I23" s="7" t="s">
        <v>80</v>
      </c>
      <c r="J23" s="7" t="s">
        <v>119</v>
      </c>
      <c r="K23" s="7"/>
    </row>
    <row r="24" spans="2:11" ht="63.75" x14ac:dyDescent="0.25">
      <c r="B24" s="7" t="s">
        <v>120</v>
      </c>
      <c r="C24" s="7">
        <v>1966</v>
      </c>
      <c r="D24" s="7" t="s">
        <v>121</v>
      </c>
      <c r="E24" s="7" t="s">
        <v>122</v>
      </c>
      <c r="F24" s="7" t="s">
        <v>123</v>
      </c>
      <c r="G24" s="7">
        <v>-1</v>
      </c>
      <c r="H24" s="7" t="s">
        <v>35</v>
      </c>
      <c r="I24" s="7" t="s">
        <v>86</v>
      </c>
      <c r="J24" s="7" t="s">
        <v>124</v>
      </c>
      <c r="K24" s="7"/>
    </row>
    <row r="25" spans="2:11" ht="140.25" x14ac:dyDescent="0.25">
      <c r="B25" s="7" t="s">
        <v>125</v>
      </c>
      <c r="C25" s="7">
        <v>1968</v>
      </c>
      <c r="D25" s="7" t="s">
        <v>126</v>
      </c>
      <c r="E25" s="7" t="s">
        <v>57</v>
      </c>
      <c r="F25" s="7" t="s">
        <v>127</v>
      </c>
      <c r="G25" s="7">
        <v>3</v>
      </c>
      <c r="H25" s="7" t="s">
        <v>72</v>
      </c>
      <c r="I25" s="7" t="s">
        <v>80</v>
      </c>
      <c r="J25" s="7" t="s">
        <v>119</v>
      </c>
      <c r="K25" s="7"/>
    </row>
    <row r="26" spans="2:11" ht="89.25" x14ac:dyDescent="0.25">
      <c r="B26" s="7" t="s">
        <v>128</v>
      </c>
      <c r="C26" s="7">
        <v>1969</v>
      </c>
      <c r="D26" s="7" t="s">
        <v>129</v>
      </c>
      <c r="E26" s="7" t="s">
        <v>130</v>
      </c>
      <c r="F26" s="7" t="s">
        <v>79</v>
      </c>
      <c r="G26" s="7">
        <v>5</v>
      </c>
      <c r="H26" s="7" t="s">
        <v>72</v>
      </c>
      <c r="I26" s="7" t="s">
        <v>80</v>
      </c>
      <c r="J26" s="7" t="s">
        <v>119</v>
      </c>
      <c r="K26" s="7"/>
    </row>
    <row r="27" spans="2:11" ht="153" x14ac:dyDescent="0.25">
      <c r="B27" s="7" t="s">
        <v>131</v>
      </c>
      <c r="C27" s="7">
        <v>1971</v>
      </c>
      <c r="D27" s="7" t="s">
        <v>132</v>
      </c>
      <c r="E27" s="7" t="s">
        <v>133</v>
      </c>
      <c r="F27" s="7" t="s">
        <v>79</v>
      </c>
      <c r="G27" s="7">
        <v>5</v>
      </c>
      <c r="H27" s="7" t="s">
        <v>72</v>
      </c>
      <c r="I27" s="7" t="s">
        <v>80</v>
      </c>
      <c r="J27" s="7" t="s">
        <v>119</v>
      </c>
      <c r="K27" s="7"/>
    </row>
    <row r="28" spans="2:11" ht="76.5" x14ac:dyDescent="0.25">
      <c r="B28" s="7" t="s">
        <v>134</v>
      </c>
      <c r="C28" s="7">
        <v>1971</v>
      </c>
      <c r="D28" s="7" t="s">
        <v>135</v>
      </c>
      <c r="E28" s="7" t="s">
        <v>75</v>
      </c>
      <c r="F28" s="7" t="s">
        <v>93</v>
      </c>
      <c r="G28" s="7">
        <v>2</v>
      </c>
      <c r="H28" s="7" t="s">
        <v>72</v>
      </c>
      <c r="I28" s="7" t="s">
        <v>80</v>
      </c>
      <c r="J28" s="7" t="s">
        <v>105</v>
      </c>
      <c r="K28" s="7"/>
    </row>
    <row r="29" spans="2:11" ht="76.5" x14ac:dyDescent="0.25">
      <c r="B29" s="7" t="s">
        <v>136</v>
      </c>
      <c r="C29" s="7">
        <v>1971</v>
      </c>
      <c r="D29" s="7" t="s">
        <v>137</v>
      </c>
      <c r="E29" s="7" t="s">
        <v>138</v>
      </c>
      <c r="F29" s="7" t="s">
        <v>93</v>
      </c>
      <c r="G29" s="7">
        <v>1.5</v>
      </c>
      <c r="H29" s="7" t="s">
        <v>72</v>
      </c>
      <c r="I29" s="7" t="s">
        <v>80</v>
      </c>
      <c r="J29" s="7" t="s">
        <v>119</v>
      </c>
      <c r="K29" s="7"/>
    </row>
    <row r="30" spans="2:11" ht="140.25" x14ac:dyDescent="0.25">
      <c r="B30" s="7" t="s">
        <v>139</v>
      </c>
      <c r="C30" s="7">
        <v>1972</v>
      </c>
      <c r="D30" s="7" t="s">
        <v>140</v>
      </c>
      <c r="E30" s="7" t="s">
        <v>122</v>
      </c>
      <c r="F30" s="7" t="s">
        <v>93</v>
      </c>
      <c r="G30" s="7">
        <v>-1.5</v>
      </c>
      <c r="H30" s="7" t="s">
        <v>35</v>
      </c>
      <c r="I30" s="7" t="s">
        <v>86</v>
      </c>
      <c r="J30" s="7" t="s">
        <v>124</v>
      </c>
      <c r="K30" s="7"/>
    </row>
    <row r="31" spans="2:11" ht="63.75" x14ac:dyDescent="0.25">
      <c r="B31" s="7" t="s">
        <v>141</v>
      </c>
      <c r="C31" s="7">
        <v>1972</v>
      </c>
      <c r="D31" s="7" t="s">
        <v>142</v>
      </c>
      <c r="E31" s="7" t="s">
        <v>122</v>
      </c>
      <c r="F31" s="7" t="s">
        <v>93</v>
      </c>
      <c r="G31" s="7">
        <v>-1.5</v>
      </c>
      <c r="H31" s="7" t="s">
        <v>72</v>
      </c>
      <c r="I31" s="7" t="s">
        <v>86</v>
      </c>
      <c r="J31" s="7" t="s">
        <v>124</v>
      </c>
      <c r="K31" s="7"/>
    </row>
    <row r="32" spans="2:11" ht="76.5" x14ac:dyDescent="0.25">
      <c r="B32" s="7" t="s">
        <v>143</v>
      </c>
      <c r="C32" s="7">
        <v>1974</v>
      </c>
      <c r="D32" s="7" t="s">
        <v>144</v>
      </c>
      <c r="E32" s="7" t="s">
        <v>75</v>
      </c>
      <c r="F32" s="7" t="s">
        <v>145</v>
      </c>
      <c r="G32" s="7">
        <v>0</v>
      </c>
      <c r="H32" s="7" t="s">
        <v>72</v>
      </c>
      <c r="I32" s="7" t="s">
        <v>146</v>
      </c>
      <c r="J32" s="7" t="s">
        <v>119</v>
      </c>
      <c r="K32" s="7"/>
    </row>
    <row r="33" spans="2:11" ht="51" x14ac:dyDescent="0.25">
      <c r="B33" s="7" t="s">
        <v>147</v>
      </c>
      <c r="C33" s="7">
        <v>1975</v>
      </c>
      <c r="D33" s="7" t="s">
        <v>148</v>
      </c>
      <c r="E33" s="8" t="s">
        <v>149</v>
      </c>
      <c r="F33" s="7" t="s">
        <v>123</v>
      </c>
      <c r="G33" s="7">
        <v>-1</v>
      </c>
      <c r="H33" s="7" t="s">
        <v>35</v>
      </c>
      <c r="I33" s="7" t="s">
        <v>86</v>
      </c>
      <c r="J33" s="7" t="s">
        <v>119</v>
      </c>
      <c r="K33" s="7"/>
    </row>
    <row r="34" spans="2:11" ht="89.25" x14ac:dyDescent="0.25">
      <c r="B34" s="7" t="s">
        <v>150</v>
      </c>
      <c r="C34" s="7">
        <v>1976</v>
      </c>
      <c r="D34" s="7" t="s">
        <v>151</v>
      </c>
      <c r="E34" s="7" t="s">
        <v>152</v>
      </c>
      <c r="F34" s="7" t="s">
        <v>93</v>
      </c>
      <c r="G34" s="7">
        <v>2</v>
      </c>
      <c r="H34" s="7" t="s">
        <v>37</v>
      </c>
      <c r="I34" s="7" t="s">
        <v>80</v>
      </c>
      <c r="J34" s="7" t="s">
        <v>119</v>
      </c>
      <c r="K34" s="7"/>
    </row>
    <row r="35" spans="2:11" ht="38.25" x14ac:dyDescent="0.25">
      <c r="B35" s="7" t="s">
        <v>153</v>
      </c>
      <c r="C35" s="7">
        <v>1976</v>
      </c>
      <c r="D35" s="7" t="s">
        <v>154</v>
      </c>
      <c r="E35" s="7" t="s">
        <v>152</v>
      </c>
      <c r="F35" s="7" t="s">
        <v>123</v>
      </c>
      <c r="G35" s="7">
        <v>1</v>
      </c>
      <c r="H35" s="7" t="s">
        <v>37</v>
      </c>
      <c r="I35" s="7" t="s">
        <v>80</v>
      </c>
      <c r="J35" s="7" t="s">
        <v>119</v>
      </c>
      <c r="K35" s="7"/>
    </row>
    <row r="36" spans="2:11" ht="51" x14ac:dyDescent="0.25">
      <c r="B36" s="7" t="s">
        <v>155</v>
      </c>
      <c r="C36" s="7">
        <v>1976</v>
      </c>
      <c r="D36" s="7" t="s">
        <v>156</v>
      </c>
      <c r="E36" s="7" t="s">
        <v>75</v>
      </c>
      <c r="F36" s="7" t="s">
        <v>93</v>
      </c>
      <c r="G36" s="7">
        <v>2</v>
      </c>
      <c r="H36" s="7" t="s">
        <v>72</v>
      </c>
      <c r="I36" s="7" t="s">
        <v>80</v>
      </c>
      <c r="J36" s="7" t="s">
        <v>119</v>
      </c>
      <c r="K36" s="7"/>
    </row>
    <row r="37" spans="2:11" ht="51" x14ac:dyDescent="0.25">
      <c r="B37" s="7" t="s">
        <v>157</v>
      </c>
      <c r="C37" s="7">
        <v>1978</v>
      </c>
      <c r="D37" s="7" t="s">
        <v>158</v>
      </c>
      <c r="E37" s="7" t="s">
        <v>159</v>
      </c>
      <c r="F37" s="7" t="s">
        <v>123</v>
      </c>
      <c r="G37" s="7">
        <v>1</v>
      </c>
      <c r="H37" s="7" t="s">
        <v>37</v>
      </c>
      <c r="I37" s="7" t="s">
        <v>80</v>
      </c>
      <c r="J37" s="7" t="s">
        <v>119</v>
      </c>
      <c r="K37" s="7"/>
    </row>
    <row r="38" spans="2:11" ht="63.75" x14ac:dyDescent="0.25">
      <c r="B38" s="7" t="s">
        <v>160</v>
      </c>
      <c r="C38" s="7">
        <v>1981</v>
      </c>
      <c r="D38" s="7" t="s">
        <v>161</v>
      </c>
      <c r="E38" s="7" t="s">
        <v>162</v>
      </c>
      <c r="F38" s="7" t="s">
        <v>123</v>
      </c>
      <c r="G38" s="7">
        <v>1</v>
      </c>
      <c r="H38" s="7" t="s">
        <v>35</v>
      </c>
      <c r="I38" s="7" t="s">
        <v>80</v>
      </c>
      <c r="J38" s="7" t="s">
        <v>119</v>
      </c>
      <c r="K38" s="7"/>
    </row>
    <row r="39" spans="2:11" ht="51" x14ac:dyDescent="0.25">
      <c r="B39" s="7" t="s">
        <v>163</v>
      </c>
      <c r="C39" s="7">
        <v>1982</v>
      </c>
      <c r="D39" s="7" t="s">
        <v>164</v>
      </c>
      <c r="E39" s="7" t="s">
        <v>165</v>
      </c>
      <c r="F39" s="7" t="s">
        <v>123</v>
      </c>
      <c r="G39" s="7">
        <v>1</v>
      </c>
      <c r="H39" s="7" t="s">
        <v>35</v>
      </c>
      <c r="I39" s="7" t="s">
        <v>80</v>
      </c>
      <c r="J39" s="7" t="s">
        <v>119</v>
      </c>
      <c r="K39" s="7"/>
    </row>
    <row r="40" spans="2:11" ht="63.75" x14ac:dyDescent="0.25">
      <c r="B40" s="7" t="s">
        <v>166</v>
      </c>
      <c r="C40" s="7">
        <v>1982</v>
      </c>
      <c r="D40" s="7" t="s">
        <v>167</v>
      </c>
      <c r="E40" s="7" t="s">
        <v>152</v>
      </c>
      <c r="F40" s="7" t="s">
        <v>123</v>
      </c>
      <c r="G40" s="7">
        <v>1</v>
      </c>
      <c r="H40" s="7" t="s">
        <v>35</v>
      </c>
      <c r="I40" s="7" t="s">
        <v>80</v>
      </c>
      <c r="J40" s="7" t="s">
        <v>119</v>
      </c>
      <c r="K40" s="7"/>
    </row>
    <row r="41" spans="2:11" ht="178.5" x14ac:dyDescent="0.25">
      <c r="B41" s="7" t="s">
        <v>168</v>
      </c>
      <c r="C41" s="7">
        <v>1984</v>
      </c>
      <c r="D41" s="7" t="s">
        <v>169</v>
      </c>
      <c r="E41" s="7" t="s">
        <v>170</v>
      </c>
      <c r="F41" s="7" t="s">
        <v>93</v>
      </c>
      <c r="G41" s="7">
        <v>1.5</v>
      </c>
      <c r="H41" s="7" t="s">
        <v>35</v>
      </c>
      <c r="I41" s="7" t="s">
        <v>80</v>
      </c>
      <c r="J41" s="7" t="s">
        <v>119</v>
      </c>
      <c r="K41" s="7"/>
    </row>
    <row r="42" spans="2:11" ht="191.25" x14ac:dyDescent="0.25">
      <c r="B42" s="7" t="s">
        <v>171</v>
      </c>
      <c r="C42" s="7">
        <v>1984</v>
      </c>
      <c r="D42" s="7" t="s">
        <v>172</v>
      </c>
      <c r="E42" s="7" t="s">
        <v>152</v>
      </c>
      <c r="F42" s="7" t="s">
        <v>93</v>
      </c>
      <c r="G42" s="7">
        <v>2</v>
      </c>
      <c r="H42" s="7" t="s">
        <v>35</v>
      </c>
      <c r="I42" s="7" t="s">
        <v>80</v>
      </c>
      <c r="J42" s="7" t="s">
        <v>119</v>
      </c>
      <c r="K42" s="7"/>
    </row>
    <row r="43" spans="2:11" ht="38.25" x14ac:dyDescent="0.25">
      <c r="B43" s="7" t="s">
        <v>173</v>
      </c>
      <c r="C43" s="7">
        <v>1984</v>
      </c>
      <c r="D43" s="7" t="s">
        <v>174</v>
      </c>
      <c r="E43" s="7" t="s">
        <v>175</v>
      </c>
      <c r="F43" s="7" t="s">
        <v>123</v>
      </c>
      <c r="G43" s="7">
        <v>1</v>
      </c>
      <c r="H43" s="7" t="s">
        <v>35</v>
      </c>
      <c r="I43" s="7" t="s">
        <v>80</v>
      </c>
      <c r="J43" s="7" t="s">
        <v>119</v>
      </c>
      <c r="K43" s="7"/>
    </row>
    <row r="44" spans="2:11" ht="114.75" x14ac:dyDescent="0.25">
      <c r="B44" s="7" t="s">
        <v>176</v>
      </c>
      <c r="C44" s="7">
        <v>1985</v>
      </c>
      <c r="D44" s="7" t="s">
        <v>177</v>
      </c>
      <c r="E44" s="7" t="s">
        <v>178</v>
      </c>
      <c r="F44" s="7" t="s">
        <v>79</v>
      </c>
      <c r="G44" s="7">
        <v>5</v>
      </c>
      <c r="H44" s="7" t="s">
        <v>37</v>
      </c>
      <c r="I44" s="7" t="s">
        <v>80</v>
      </c>
      <c r="J44" s="7" t="s">
        <v>119</v>
      </c>
      <c r="K44" s="7"/>
    </row>
    <row r="45" spans="2:11" ht="38.25" x14ac:dyDescent="0.25">
      <c r="B45" s="7" t="s">
        <v>179</v>
      </c>
      <c r="C45" s="7">
        <v>1985</v>
      </c>
      <c r="D45" s="7" t="s">
        <v>180</v>
      </c>
      <c r="E45" s="7" t="s">
        <v>170</v>
      </c>
      <c r="F45" s="7" t="s">
        <v>79</v>
      </c>
      <c r="G45" s="7">
        <v>-3</v>
      </c>
      <c r="H45" s="7" t="s">
        <v>37</v>
      </c>
      <c r="I45" s="7" t="s">
        <v>86</v>
      </c>
      <c r="J45" s="7" t="s">
        <v>119</v>
      </c>
      <c r="K45" s="7"/>
    </row>
    <row r="46" spans="2:11" ht="76.5" x14ac:dyDescent="0.25">
      <c r="B46" s="7" t="s">
        <v>181</v>
      </c>
      <c r="C46" s="7">
        <v>1985</v>
      </c>
      <c r="D46" s="7" t="s">
        <v>182</v>
      </c>
      <c r="E46" s="7" t="s">
        <v>183</v>
      </c>
      <c r="F46" s="7" t="s">
        <v>123</v>
      </c>
      <c r="G46" s="7">
        <v>1</v>
      </c>
      <c r="H46" s="7" t="s">
        <v>35</v>
      </c>
      <c r="I46" s="7" t="s">
        <v>80</v>
      </c>
      <c r="J46" s="7"/>
      <c r="K46" s="7"/>
    </row>
    <row r="47" spans="2:11" ht="38.25" x14ac:dyDescent="0.25">
      <c r="B47" s="7" t="s">
        <v>184</v>
      </c>
      <c r="C47" s="7">
        <v>1986</v>
      </c>
      <c r="D47" s="7" t="s">
        <v>185</v>
      </c>
      <c r="E47" s="7" t="s">
        <v>186</v>
      </c>
      <c r="F47" s="7" t="s">
        <v>145</v>
      </c>
      <c r="G47" s="7">
        <v>0.5</v>
      </c>
      <c r="H47" s="7" t="s">
        <v>35</v>
      </c>
      <c r="I47" s="7" t="s">
        <v>80</v>
      </c>
      <c r="J47" s="7" t="s">
        <v>119</v>
      </c>
      <c r="K47" s="7"/>
    </row>
    <row r="48" spans="2:11" ht="25.5" x14ac:dyDescent="0.25">
      <c r="B48" s="7" t="s">
        <v>187</v>
      </c>
      <c r="C48" s="7">
        <v>1987</v>
      </c>
      <c r="D48" s="7" t="s">
        <v>188</v>
      </c>
      <c r="E48" s="7"/>
      <c r="F48" s="7" t="s">
        <v>145</v>
      </c>
      <c r="G48" s="7">
        <v>-0.5</v>
      </c>
      <c r="H48" s="7" t="s">
        <v>35</v>
      </c>
      <c r="I48" s="7" t="s">
        <v>86</v>
      </c>
      <c r="J48" s="7" t="s">
        <v>119</v>
      </c>
      <c r="K48" s="7"/>
    </row>
    <row r="49" spans="2:11" ht="76.5" x14ac:dyDescent="0.25">
      <c r="B49" s="7" t="s">
        <v>189</v>
      </c>
      <c r="C49" s="7">
        <v>1987</v>
      </c>
      <c r="D49" s="7" t="s">
        <v>190</v>
      </c>
      <c r="E49" s="7" t="s">
        <v>170</v>
      </c>
      <c r="F49" s="7" t="s">
        <v>123</v>
      </c>
      <c r="G49" s="7">
        <v>-1</v>
      </c>
      <c r="H49" s="7" t="s">
        <v>35</v>
      </c>
      <c r="I49" s="7" t="s">
        <v>86</v>
      </c>
      <c r="J49" s="7" t="s">
        <v>119</v>
      </c>
      <c r="K49" s="7"/>
    </row>
    <row r="50" spans="2:11" ht="63.75" x14ac:dyDescent="0.25">
      <c r="B50" s="7" t="s">
        <v>191</v>
      </c>
      <c r="C50" s="7">
        <v>1988</v>
      </c>
      <c r="D50" s="7" t="s">
        <v>192</v>
      </c>
      <c r="E50" s="7" t="s">
        <v>193</v>
      </c>
      <c r="F50" s="7" t="s">
        <v>93</v>
      </c>
      <c r="G50" s="7">
        <v>1.5</v>
      </c>
      <c r="H50" s="7" t="s">
        <v>37</v>
      </c>
      <c r="I50" s="7" t="s">
        <v>80</v>
      </c>
      <c r="J50" s="7" t="s">
        <v>119</v>
      </c>
      <c r="K50" s="7"/>
    </row>
    <row r="51" spans="2:11" ht="51" x14ac:dyDescent="0.25">
      <c r="B51" s="7" t="s">
        <v>194</v>
      </c>
      <c r="C51" s="7">
        <v>1989</v>
      </c>
      <c r="D51" s="7" t="s">
        <v>195</v>
      </c>
      <c r="E51" s="7" t="s">
        <v>122</v>
      </c>
      <c r="F51" s="7" t="s">
        <v>123</v>
      </c>
      <c r="G51" s="7">
        <v>1</v>
      </c>
      <c r="H51" s="7" t="s">
        <v>72</v>
      </c>
      <c r="I51" s="7" t="s">
        <v>80</v>
      </c>
      <c r="J51" s="7" t="s">
        <v>124</v>
      </c>
      <c r="K51" s="7"/>
    </row>
    <row r="52" spans="2:11" ht="51" x14ac:dyDescent="0.25">
      <c r="B52" s="7" t="s">
        <v>196</v>
      </c>
      <c r="C52" s="7">
        <v>1989</v>
      </c>
      <c r="D52" s="7" t="s">
        <v>197</v>
      </c>
      <c r="E52" s="7" t="s">
        <v>198</v>
      </c>
      <c r="F52" s="7" t="s">
        <v>79</v>
      </c>
      <c r="G52" s="7">
        <v>3</v>
      </c>
      <c r="H52" s="7" t="s">
        <v>72</v>
      </c>
      <c r="I52" s="7" t="s">
        <v>80</v>
      </c>
      <c r="J52" s="7" t="s">
        <v>119</v>
      </c>
      <c r="K52" s="7"/>
    </row>
    <row r="53" spans="2:11" ht="140.25" x14ac:dyDescent="0.25">
      <c r="B53" s="7" t="s">
        <v>199</v>
      </c>
      <c r="C53" s="7">
        <v>1989</v>
      </c>
      <c r="D53" s="7" t="s">
        <v>200</v>
      </c>
      <c r="E53" s="7" t="s">
        <v>201</v>
      </c>
      <c r="F53" s="7" t="s">
        <v>93</v>
      </c>
      <c r="G53" s="7">
        <v>-1.5</v>
      </c>
      <c r="H53" s="7" t="s">
        <v>37</v>
      </c>
      <c r="I53" s="7" t="s">
        <v>86</v>
      </c>
      <c r="J53" s="7" t="s">
        <v>119</v>
      </c>
      <c r="K53" s="7"/>
    </row>
    <row r="54" spans="2:11" ht="102" x14ac:dyDescent="0.3">
      <c r="B54" s="7" t="s">
        <v>202</v>
      </c>
      <c r="C54" s="7">
        <v>1989</v>
      </c>
      <c r="D54" s="7" t="s">
        <v>203</v>
      </c>
      <c r="E54" s="7" t="s">
        <v>204</v>
      </c>
      <c r="F54" s="7" t="s">
        <v>123</v>
      </c>
      <c r="G54" s="7">
        <v>-1</v>
      </c>
      <c r="H54" s="7" t="s">
        <v>37</v>
      </c>
      <c r="I54" s="7" t="s">
        <v>86</v>
      </c>
      <c r="J54" s="7" t="s">
        <v>119</v>
      </c>
      <c r="K54" s="1"/>
    </row>
    <row r="55" spans="2:11" ht="51" x14ac:dyDescent="0.3">
      <c r="B55" s="7" t="s">
        <v>205</v>
      </c>
      <c r="C55" s="7">
        <v>1989</v>
      </c>
      <c r="D55" s="7" t="s">
        <v>206</v>
      </c>
      <c r="E55" s="7" t="s">
        <v>193</v>
      </c>
      <c r="F55" s="7" t="s">
        <v>123</v>
      </c>
      <c r="G55" s="7">
        <v>1</v>
      </c>
      <c r="H55" s="7" t="s">
        <v>36</v>
      </c>
      <c r="I55" s="7" t="s">
        <v>80</v>
      </c>
      <c r="J55" s="7" t="s">
        <v>119</v>
      </c>
      <c r="K55" s="1"/>
    </row>
    <row r="56" spans="2:11" ht="76.5" x14ac:dyDescent="0.3">
      <c r="B56" s="7" t="s">
        <v>207</v>
      </c>
      <c r="C56" s="7">
        <v>1990</v>
      </c>
      <c r="D56" s="7" t="s">
        <v>208</v>
      </c>
      <c r="E56" s="7" t="s">
        <v>209</v>
      </c>
      <c r="F56" s="7" t="s">
        <v>123</v>
      </c>
      <c r="G56" s="7">
        <v>1</v>
      </c>
      <c r="H56" s="7" t="s">
        <v>35</v>
      </c>
      <c r="I56" s="7" t="s">
        <v>80</v>
      </c>
      <c r="J56" s="7" t="s">
        <v>119</v>
      </c>
      <c r="K56" s="1"/>
    </row>
    <row r="57" spans="2:11" ht="127.5" x14ac:dyDescent="0.3">
      <c r="B57" s="7" t="s">
        <v>210</v>
      </c>
      <c r="C57" s="7">
        <v>1990</v>
      </c>
      <c r="D57" s="7" t="s">
        <v>211</v>
      </c>
      <c r="E57" s="7" t="s">
        <v>212</v>
      </c>
      <c r="F57" s="7" t="s">
        <v>79</v>
      </c>
      <c r="G57" s="7">
        <v>-3</v>
      </c>
      <c r="H57" s="7" t="s">
        <v>72</v>
      </c>
      <c r="I57" s="7" t="s">
        <v>86</v>
      </c>
      <c r="J57" s="7" t="s">
        <v>124</v>
      </c>
      <c r="K57" s="1"/>
    </row>
    <row r="58" spans="2:11" ht="25.5" x14ac:dyDescent="0.3">
      <c r="B58" s="7" t="s">
        <v>213</v>
      </c>
      <c r="C58" s="7">
        <v>1991</v>
      </c>
      <c r="D58" s="7" t="s">
        <v>214</v>
      </c>
      <c r="E58" s="7"/>
      <c r="F58" s="7" t="s">
        <v>93</v>
      </c>
      <c r="G58" s="7">
        <v>2.5</v>
      </c>
      <c r="H58" s="7" t="s">
        <v>37</v>
      </c>
      <c r="I58" s="7" t="s">
        <v>80</v>
      </c>
      <c r="J58" s="7"/>
      <c r="K58" s="1"/>
    </row>
    <row r="59" spans="2:11" ht="127.5" x14ac:dyDescent="0.25">
      <c r="B59" s="7" t="s">
        <v>215</v>
      </c>
      <c r="C59" s="7">
        <v>1991</v>
      </c>
      <c r="D59" s="7" t="s">
        <v>216</v>
      </c>
      <c r="E59" s="7" t="s">
        <v>217</v>
      </c>
      <c r="F59" s="7" t="s">
        <v>123</v>
      </c>
      <c r="G59" s="7">
        <v>-1</v>
      </c>
      <c r="H59" s="7" t="s">
        <v>72</v>
      </c>
      <c r="I59" s="7" t="s">
        <v>86</v>
      </c>
      <c r="J59" s="7" t="s">
        <v>119</v>
      </c>
      <c r="K59" s="7"/>
    </row>
    <row r="60" spans="2:11" ht="178.5" x14ac:dyDescent="0.3">
      <c r="B60" s="7" t="s">
        <v>218</v>
      </c>
      <c r="C60" s="7">
        <v>1991</v>
      </c>
      <c r="D60" s="7" t="s">
        <v>219</v>
      </c>
      <c r="E60" s="7" t="s">
        <v>165</v>
      </c>
      <c r="F60" s="7" t="s">
        <v>79</v>
      </c>
      <c r="G60" s="7">
        <v>3</v>
      </c>
      <c r="H60" s="7" t="s">
        <v>72</v>
      </c>
      <c r="I60" s="7" t="s">
        <v>80</v>
      </c>
      <c r="J60" s="7" t="s">
        <v>119</v>
      </c>
      <c r="K60" s="1"/>
    </row>
    <row r="61" spans="2:11" ht="165.75" x14ac:dyDescent="0.3">
      <c r="B61" s="7" t="s">
        <v>220</v>
      </c>
      <c r="C61" s="7">
        <v>1991</v>
      </c>
      <c r="D61" s="7" t="s">
        <v>221</v>
      </c>
      <c r="E61" s="7" t="s">
        <v>222</v>
      </c>
      <c r="F61" s="7" t="s">
        <v>79</v>
      </c>
      <c r="G61" s="7">
        <v>0</v>
      </c>
      <c r="H61" s="7" t="s">
        <v>223</v>
      </c>
      <c r="I61" s="7" t="s">
        <v>224</v>
      </c>
      <c r="J61" s="7" t="s">
        <v>119</v>
      </c>
      <c r="K61" s="1"/>
    </row>
    <row r="62" spans="2:11" ht="140.25" x14ac:dyDescent="0.3">
      <c r="B62" s="7" t="s">
        <v>225</v>
      </c>
      <c r="C62" s="7">
        <v>1991</v>
      </c>
      <c r="D62" s="7" t="s">
        <v>226</v>
      </c>
      <c r="E62" s="7" t="s">
        <v>227</v>
      </c>
      <c r="F62" s="7" t="s">
        <v>79</v>
      </c>
      <c r="G62" s="7">
        <v>-3</v>
      </c>
      <c r="H62" s="7" t="s">
        <v>35</v>
      </c>
      <c r="I62" s="7" t="s">
        <v>86</v>
      </c>
      <c r="J62" s="7" t="s">
        <v>119</v>
      </c>
      <c r="K62" s="1"/>
    </row>
    <row r="63" spans="2:11" ht="153" x14ac:dyDescent="0.25">
      <c r="B63" s="7" t="s">
        <v>228</v>
      </c>
      <c r="C63" s="7">
        <v>1991</v>
      </c>
      <c r="D63" s="7" t="s">
        <v>229</v>
      </c>
      <c r="E63" s="7" t="s">
        <v>230</v>
      </c>
      <c r="F63" s="7" t="s">
        <v>79</v>
      </c>
      <c r="G63" s="7">
        <v>1</v>
      </c>
      <c r="H63" s="7" t="s">
        <v>35</v>
      </c>
      <c r="I63" s="7" t="s">
        <v>80</v>
      </c>
      <c r="J63" s="7" t="s">
        <v>119</v>
      </c>
      <c r="K63" s="7" t="s">
        <v>231</v>
      </c>
    </row>
    <row r="64" spans="2:11" ht="51" x14ac:dyDescent="0.25">
      <c r="B64" s="7" t="s">
        <v>228</v>
      </c>
      <c r="C64" s="7">
        <v>1991</v>
      </c>
      <c r="D64" s="7" t="s">
        <v>232</v>
      </c>
      <c r="E64" s="7" t="s">
        <v>230</v>
      </c>
      <c r="F64" s="7" t="s">
        <v>79</v>
      </c>
      <c r="G64" s="7">
        <v>3</v>
      </c>
      <c r="H64" s="7" t="s">
        <v>72</v>
      </c>
      <c r="I64" s="7" t="s">
        <v>80</v>
      </c>
      <c r="J64" s="7" t="s">
        <v>119</v>
      </c>
      <c r="K64" s="7" t="s">
        <v>231</v>
      </c>
    </row>
    <row r="65" spans="2:11" ht="153" x14ac:dyDescent="0.25">
      <c r="B65" s="7" t="s">
        <v>233</v>
      </c>
      <c r="C65" s="7">
        <v>1991</v>
      </c>
      <c r="D65" s="7" t="s">
        <v>234</v>
      </c>
      <c r="E65" s="7" t="s">
        <v>222</v>
      </c>
      <c r="F65" s="7" t="s">
        <v>93</v>
      </c>
      <c r="G65" s="7">
        <v>-1.5</v>
      </c>
      <c r="H65" s="7" t="s">
        <v>72</v>
      </c>
      <c r="I65" s="7" t="s">
        <v>86</v>
      </c>
      <c r="J65" s="7" t="s">
        <v>119</v>
      </c>
      <c r="K65" s="7"/>
    </row>
    <row r="66" spans="2:11" ht="38.25" x14ac:dyDescent="0.25">
      <c r="B66" s="7" t="s">
        <v>235</v>
      </c>
      <c r="C66" s="7">
        <v>1991</v>
      </c>
      <c r="D66" s="7" t="s">
        <v>236</v>
      </c>
      <c r="E66" s="7" t="s">
        <v>237</v>
      </c>
      <c r="F66" s="7" t="s">
        <v>93</v>
      </c>
      <c r="G66" s="7">
        <v>-1.5</v>
      </c>
      <c r="H66" s="7" t="s">
        <v>37</v>
      </c>
      <c r="I66" s="7" t="s">
        <v>86</v>
      </c>
      <c r="J66" s="7" t="s">
        <v>119</v>
      </c>
      <c r="K66" s="7"/>
    </row>
    <row r="67" spans="2:11" ht="25.5" x14ac:dyDescent="0.25">
      <c r="B67" s="7" t="s">
        <v>238</v>
      </c>
      <c r="C67" s="7">
        <v>1991</v>
      </c>
      <c r="D67" s="7" t="s">
        <v>239</v>
      </c>
      <c r="E67" s="7" t="s">
        <v>240</v>
      </c>
      <c r="F67" s="7" t="s">
        <v>123</v>
      </c>
      <c r="G67" s="7">
        <v>-1</v>
      </c>
      <c r="H67" s="7" t="s">
        <v>37</v>
      </c>
      <c r="I67" s="7" t="s">
        <v>86</v>
      </c>
      <c r="J67" s="7" t="s">
        <v>119</v>
      </c>
      <c r="K67" s="7"/>
    </row>
    <row r="68" spans="2:11" ht="51" x14ac:dyDescent="0.25">
      <c r="B68" s="7" t="s">
        <v>241</v>
      </c>
      <c r="C68" s="7">
        <v>1991</v>
      </c>
      <c r="D68" s="7" t="s">
        <v>242</v>
      </c>
      <c r="E68" s="7" t="s">
        <v>222</v>
      </c>
      <c r="F68" s="7" t="s">
        <v>93</v>
      </c>
      <c r="G68" s="7">
        <v>1.5</v>
      </c>
      <c r="H68" s="7" t="s">
        <v>37</v>
      </c>
      <c r="I68" s="7" t="s">
        <v>80</v>
      </c>
      <c r="J68" s="7" t="s">
        <v>119</v>
      </c>
      <c r="K68" s="7"/>
    </row>
    <row r="69" spans="2:11" ht="63.75" x14ac:dyDescent="0.25">
      <c r="B69" s="7" t="s">
        <v>243</v>
      </c>
      <c r="C69" s="7">
        <v>1991</v>
      </c>
      <c r="D69" s="7" t="s">
        <v>244</v>
      </c>
      <c r="E69" s="7" t="s">
        <v>245</v>
      </c>
      <c r="F69" s="7" t="s">
        <v>93</v>
      </c>
      <c r="G69" s="7">
        <v>-2</v>
      </c>
      <c r="H69" s="7" t="s">
        <v>35</v>
      </c>
      <c r="I69" s="7" t="s">
        <v>86</v>
      </c>
      <c r="J69" s="7" t="s">
        <v>119</v>
      </c>
      <c r="K69" s="7" t="s">
        <v>246</v>
      </c>
    </row>
    <row r="70" spans="2:11" ht="51" x14ac:dyDescent="0.25">
      <c r="B70" s="7" t="s">
        <v>247</v>
      </c>
      <c r="C70" s="7">
        <v>1991</v>
      </c>
      <c r="D70" s="7" t="s">
        <v>248</v>
      </c>
      <c r="E70" s="7" t="s">
        <v>245</v>
      </c>
      <c r="F70" s="7" t="s">
        <v>93</v>
      </c>
      <c r="G70" s="7">
        <v>-2</v>
      </c>
      <c r="H70" s="7" t="s">
        <v>72</v>
      </c>
      <c r="I70" s="7" t="s">
        <v>86</v>
      </c>
      <c r="J70" s="7" t="s">
        <v>119</v>
      </c>
      <c r="K70" s="7" t="s">
        <v>246</v>
      </c>
    </row>
    <row r="71" spans="2:11" ht="38.25" x14ac:dyDescent="0.25">
      <c r="B71" s="7" t="s">
        <v>249</v>
      </c>
      <c r="C71" s="7">
        <v>1992</v>
      </c>
      <c r="D71" s="7" t="s">
        <v>250</v>
      </c>
      <c r="E71" s="7" t="s">
        <v>240</v>
      </c>
      <c r="F71" s="7" t="s">
        <v>123</v>
      </c>
      <c r="G71" s="7">
        <v>-1</v>
      </c>
      <c r="H71" s="7" t="s">
        <v>37</v>
      </c>
      <c r="I71" s="7" t="s">
        <v>86</v>
      </c>
      <c r="J71" s="7" t="s">
        <v>119</v>
      </c>
      <c r="K71" s="7"/>
    </row>
    <row r="72" spans="2:11" ht="38.25" x14ac:dyDescent="0.25">
      <c r="B72" s="7" t="s">
        <v>251</v>
      </c>
      <c r="C72" s="7">
        <v>1992</v>
      </c>
      <c r="D72" s="7" t="s">
        <v>252</v>
      </c>
      <c r="E72" s="7" t="s">
        <v>193</v>
      </c>
      <c r="F72" s="7" t="s">
        <v>93</v>
      </c>
      <c r="G72" s="7">
        <v>2</v>
      </c>
      <c r="H72" s="7" t="s">
        <v>36</v>
      </c>
      <c r="I72" s="7" t="s">
        <v>80</v>
      </c>
      <c r="J72" s="7" t="s">
        <v>119</v>
      </c>
      <c r="K72" s="7"/>
    </row>
    <row r="73" spans="2:11" ht="38.25" x14ac:dyDescent="0.25">
      <c r="B73" s="7" t="s">
        <v>253</v>
      </c>
      <c r="C73" s="7">
        <v>1992</v>
      </c>
      <c r="D73" s="7" t="s">
        <v>254</v>
      </c>
      <c r="E73" s="7" t="s">
        <v>193</v>
      </c>
      <c r="F73" s="7" t="s">
        <v>123</v>
      </c>
      <c r="G73" s="7">
        <v>1</v>
      </c>
      <c r="H73" s="7" t="s">
        <v>35</v>
      </c>
      <c r="I73" s="7" t="s">
        <v>80</v>
      </c>
      <c r="J73" s="7" t="s">
        <v>119</v>
      </c>
      <c r="K73" s="7"/>
    </row>
    <row r="74" spans="2:11" ht="51" x14ac:dyDescent="0.25">
      <c r="B74" s="7" t="s">
        <v>255</v>
      </c>
      <c r="C74" s="7">
        <v>1992</v>
      </c>
      <c r="D74" s="7" t="s">
        <v>256</v>
      </c>
      <c r="E74" s="7" t="s">
        <v>175</v>
      </c>
      <c r="F74" s="7" t="s">
        <v>123</v>
      </c>
      <c r="G74" s="7">
        <v>-1</v>
      </c>
      <c r="H74" s="7" t="s">
        <v>35</v>
      </c>
      <c r="I74" s="7" t="s">
        <v>86</v>
      </c>
      <c r="J74" s="7" t="s">
        <v>119</v>
      </c>
      <c r="K74" s="7"/>
    </row>
    <row r="75" spans="2:11" ht="38.25" x14ac:dyDescent="0.25">
      <c r="B75" s="7" t="s">
        <v>213</v>
      </c>
      <c r="C75" s="7">
        <v>1993</v>
      </c>
      <c r="D75" s="7" t="s">
        <v>257</v>
      </c>
      <c r="E75" s="7"/>
      <c r="F75" s="7"/>
      <c r="G75" s="7">
        <v>3.5</v>
      </c>
      <c r="H75" s="7" t="s">
        <v>37</v>
      </c>
      <c r="I75" s="7" t="s">
        <v>80</v>
      </c>
      <c r="J75" s="7"/>
      <c r="K75" s="7"/>
    </row>
    <row r="76" spans="2:11" ht="38.25" x14ac:dyDescent="0.25">
      <c r="B76" s="7" t="s">
        <v>187</v>
      </c>
      <c r="C76" s="7">
        <v>1993</v>
      </c>
      <c r="D76" s="7" t="s">
        <v>258</v>
      </c>
      <c r="E76" s="7"/>
      <c r="F76" s="7" t="s">
        <v>123</v>
      </c>
      <c r="G76" s="7">
        <v>-1</v>
      </c>
      <c r="H76" s="7" t="s">
        <v>35</v>
      </c>
      <c r="I76" s="7" t="s">
        <v>259</v>
      </c>
      <c r="J76" s="7" t="s">
        <v>119</v>
      </c>
      <c r="K76" s="7"/>
    </row>
    <row r="77" spans="2:11" ht="114.75" x14ac:dyDescent="0.25">
      <c r="B77" s="7" t="s">
        <v>260</v>
      </c>
      <c r="C77" s="7">
        <v>1993</v>
      </c>
      <c r="D77" s="7" t="s">
        <v>261</v>
      </c>
      <c r="E77" s="7" t="s">
        <v>262</v>
      </c>
      <c r="F77" s="7" t="s">
        <v>79</v>
      </c>
      <c r="G77" s="7">
        <v>3</v>
      </c>
      <c r="H77" s="7" t="s">
        <v>72</v>
      </c>
      <c r="I77" s="7" t="s">
        <v>80</v>
      </c>
      <c r="J77" s="7" t="s">
        <v>119</v>
      </c>
      <c r="K77" s="7"/>
    </row>
    <row r="78" spans="2:11" ht="76.5" x14ac:dyDescent="0.25">
      <c r="B78" s="7" t="s">
        <v>263</v>
      </c>
      <c r="C78" s="7">
        <v>1993</v>
      </c>
      <c r="D78" s="7" t="s">
        <v>264</v>
      </c>
      <c r="E78" s="7" t="s">
        <v>265</v>
      </c>
      <c r="F78" s="7" t="s">
        <v>123</v>
      </c>
      <c r="G78" s="7">
        <v>1</v>
      </c>
      <c r="H78" s="7" t="s">
        <v>35</v>
      </c>
      <c r="I78" s="7" t="s">
        <v>80</v>
      </c>
      <c r="J78" s="7" t="s">
        <v>119</v>
      </c>
      <c r="K78" s="7"/>
    </row>
    <row r="79" spans="2:11" ht="51" x14ac:dyDescent="0.25">
      <c r="B79" s="7" t="s">
        <v>266</v>
      </c>
      <c r="C79" s="7">
        <v>1993</v>
      </c>
      <c r="D79" s="7" t="s">
        <v>267</v>
      </c>
      <c r="E79" s="7" t="s">
        <v>201</v>
      </c>
      <c r="F79" s="7" t="s">
        <v>123</v>
      </c>
      <c r="G79" s="7">
        <v>1</v>
      </c>
      <c r="H79" s="7" t="s">
        <v>72</v>
      </c>
      <c r="I79" s="7" t="s">
        <v>80</v>
      </c>
      <c r="J79" s="7" t="s">
        <v>119</v>
      </c>
      <c r="K79" s="7"/>
    </row>
    <row r="80" spans="2:11" ht="51" x14ac:dyDescent="0.25">
      <c r="B80" s="7" t="s">
        <v>268</v>
      </c>
      <c r="C80" s="7">
        <v>1993</v>
      </c>
      <c r="D80" s="7" t="s">
        <v>269</v>
      </c>
      <c r="E80" s="7" t="s">
        <v>270</v>
      </c>
      <c r="F80" s="7" t="s">
        <v>145</v>
      </c>
      <c r="G80" s="7">
        <v>0</v>
      </c>
      <c r="H80" s="7" t="s">
        <v>72</v>
      </c>
      <c r="I80" s="7" t="s">
        <v>146</v>
      </c>
      <c r="J80" s="7" t="s">
        <v>119</v>
      </c>
      <c r="K80" s="7"/>
    </row>
    <row r="81" spans="2:11" ht="38.25" x14ac:dyDescent="0.25">
      <c r="B81" s="7" t="s">
        <v>187</v>
      </c>
      <c r="C81" s="7">
        <v>1994</v>
      </c>
      <c r="D81" s="7" t="s">
        <v>258</v>
      </c>
      <c r="E81" s="7"/>
      <c r="F81" s="7" t="s">
        <v>123</v>
      </c>
      <c r="G81" s="7">
        <v>-1</v>
      </c>
      <c r="H81" s="7" t="s">
        <v>35</v>
      </c>
      <c r="I81" s="7" t="s">
        <v>259</v>
      </c>
      <c r="J81" s="7" t="s">
        <v>119</v>
      </c>
      <c r="K81" s="7"/>
    </row>
    <row r="82" spans="2:11" ht="165.75" x14ac:dyDescent="0.25">
      <c r="B82" s="7" t="s">
        <v>271</v>
      </c>
      <c r="C82" s="7">
        <v>1994</v>
      </c>
      <c r="D82" s="7" t="s">
        <v>272</v>
      </c>
      <c r="E82" s="7" t="s">
        <v>265</v>
      </c>
      <c r="F82" s="7" t="s">
        <v>123</v>
      </c>
      <c r="G82" s="7">
        <v>1</v>
      </c>
      <c r="H82" s="7" t="s">
        <v>35</v>
      </c>
      <c r="I82" s="7" t="s">
        <v>80</v>
      </c>
      <c r="J82" s="7" t="s">
        <v>119</v>
      </c>
      <c r="K82" s="7"/>
    </row>
    <row r="83" spans="2:11" ht="127.5" x14ac:dyDescent="0.25">
      <c r="B83" s="7" t="s">
        <v>273</v>
      </c>
      <c r="C83" s="7">
        <v>1994</v>
      </c>
      <c r="D83" s="7" t="s">
        <v>274</v>
      </c>
      <c r="E83" s="7" t="s">
        <v>275</v>
      </c>
      <c r="F83" s="7" t="s">
        <v>93</v>
      </c>
      <c r="G83" s="7">
        <v>-1.5</v>
      </c>
      <c r="H83" s="7" t="s">
        <v>35</v>
      </c>
      <c r="I83" s="7" t="s">
        <v>86</v>
      </c>
      <c r="J83" s="7" t="s">
        <v>119</v>
      </c>
      <c r="K83" s="7"/>
    </row>
    <row r="84" spans="2:11" ht="38.25" x14ac:dyDescent="0.25">
      <c r="B84" s="7" t="s">
        <v>187</v>
      </c>
      <c r="C84" s="7">
        <v>1995</v>
      </c>
      <c r="D84" s="7" t="s">
        <v>258</v>
      </c>
      <c r="E84" s="7"/>
      <c r="F84" s="7" t="s">
        <v>123</v>
      </c>
      <c r="G84" s="7">
        <v>-1</v>
      </c>
      <c r="H84" s="7" t="s">
        <v>35</v>
      </c>
      <c r="I84" s="7" t="s">
        <v>259</v>
      </c>
      <c r="J84" s="7" t="s">
        <v>119</v>
      </c>
      <c r="K84" s="7"/>
    </row>
    <row r="85" spans="2:11" ht="89.25" x14ac:dyDescent="0.25">
      <c r="B85" s="7" t="s">
        <v>276</v>
      </c>
      <c r="C85" s="7">
        <v>1995</v>
      </c>
      <c r="D85" s="7" t="s">
        <v>277</v>
      </c>
      <c r="E85" s="7" t="s">
        <v>278</v>
      </c>
      <c r="F85" s="7" t="s">
        <v>123</v>
      </c>
      <c r="G85" s="7">
        <v>1</v>
      </c>
      <c r="H85" s="7" t="s">
        <v>35</v>
      </c>
      <c r="I85" s="7" t="s">
        <v>80</v>
      </c>
      <c r="J85" s="7" t="s">
        <v>119</v>
      </c>
      <c r="K85" s="7"/>
    </row>
    <row r="86" spans="2:11" ht="63.75" x14ac:dyDescent="0.25">
      <c r="B86" s="7" t="s">
        <v>279</v>
      </c>
      <c r="C86" s="7">
        <v>1995</v>
      </c>
      <c r="D86" s="7" t="s">
        <v>280</v>
      </c>
      <c r="E86" s="7" t="s">
        <v>270</v>
      </c>
      <c r="F86" s="7" t="s">
        <v>123</v>
      </c>
      <c r="G86" s="7">
        <v>-1</v>
      </c>
      <c r="H86" s="7" t="s">
        <v>35</v>
      </c>
      <c r="I86" s="7" t="s">
        <v>259</v>
      </c>
      <c r="J86" s="7" t="s">
        <v>119</v>
      </c>
      <c r="K86" s="7" t="s">
        <v>246</v>
      </c>
    </row>
    <row r="87" spans="2:11" ht="51" x14ac:dyDescent="0.25">
      <c r="B87" s="7" t="s">
        <v>281</v>
      </c>
      <c r="C87" s="7">
        <v>1995</v>
      </c>
      <c r="D87" s="7" t="s">
        <v>282</v>
      </c>
      <c r="E87" s="7" t="s">
        <v>270</v>
      </c>
      <c r="F87" s="7" t="s">
        <v>123</v>
      </c>
      <c r="G87" s="7">
        <v>-1</v>
      </c>
      <c r="H87" s="7" t="s">
        <v>35</v>
      </c>
      <c r="I87" s="7" t="s">
        <v>86</v>
      </c>
      <c r="J87" s="7" t="s">
        <v>119</v>
      </c>
      <c r="K87" s="7"/>
    </row>
    <row r="88" spans="2:11" ht="114.75" x14ac:dyDescent="0.25">
      <c r="B88" s="7" t="s">
        <v>283</v>
      </c>
      <c r="C88" s="7">
        <v>1995</v>
      </c>
      <c r="D88" s="7" t="s">
        <v>284</v>
      </c>
      <c r="E88" s="7" t="s">
        <v>285</v>
      </c>
      <c r="F88" s="7" t="s">
        <v>123</v>
      </c>
      <c r="G88" s="7">
        <v>1</v>
      </c>
      <c r="H88" s="7" t="s">
        <v>35</v>
      </c>
      <c r="I88" s="7" t="s">
        <v>80</v>
      </c>
      <c r="J88" s="7" t="s">
        <v>119</v>
      </c>
      <c r="K88" s="7"/>
    </row>
    <row r="89" spans="2:11" ht="51" x14ac:dyDescent="0.25">
      <c r="B89" s="7" t="s">
        <v>286</v>
      </c>
      <c r="C89" s="7">
        <v>1996</v>
      </c>
      <c r="D89" s="7" t="s">
        <v>287</v>
      </c>
      <c r="E89" s="7" t="s">
        <v>240</v>
      </c>
      <c r="F89" s="7" t="s">
        <v>123</v>
      </c>
      <c r="G89" s="7">
        <v>-1</v>
      </c>
      <c r="H89" s="7" t="s">
        <v>37</v>
      </c>
      <c r="I89" s="7" t="s">
        <v>259</v>
      </c>
      <c r="J89" s="7" t="s">
        <v>119</v>
      </c>
      <c r="K89" s="7"/>
    </row>
    <row r="90" spans="2:11" ht="51" x14ac:dyDescent="0.25">
      <c r="B90" s="7" t="s">
        <v>288</v>
      </c>
      <c r="C90" s="7">
        <v>1996</v>
      </c>
      <c r="D90" s="7" t="s">
        <v>289</v>
      </c>
      <c r="E90" s="7" t="s">
        <v>240</v>
      </c>
      <c r="F90" s="7" t="s">
        <v>145</v>
      </c>
      <c r="G90" s="7">
        <v>0</v>
      </c>
      <c r="H90" s="7" t="s">
        <v>35</v>
      </c>
      <c r="I90" s="7" t="s">
        <v>86</v>
      </c>
      <c r="J90" s="7" t="s">
        <v>119</v>
      </c>
      <c r="K90" s="7"/>
    </row>
    <row r="91" spans="2:11" ht="76.5" x14ac:dyDescent="0.25">
      <c r="B91" s="7" t="s">
        <v>290</v>
      </c>
      <c r="C91" s="7">
        <v>1996</v>
      </c>
      <c r="D91" s="7" t="s">
        <v>291</v>
      </c>
      <c r="E91" s="7" t="s">
        <v>292</v>
      </c>
      <c r="F91" s="7" t="s">
        <v>123</v>
      </c>
      <c r="G91" s="7">
        <v>-1</v>
      </c>
      <c r="H91" s="7" t="s">
        <v>37</v>
      </c>
      <c r="I91" s="7" t="s">
        <v>86</v>
      </c>
      <c r="J91" s="7" t="s">
        <v>119</v>
      </c>
      <c r="K91" s="7"/>
    </row>
    <row r="92" spans="2:11" ht="51" x14ac:dyDescent="0.25">
      <c r="B92" s="7" t="s">
        <v>293</v>
      </c>
      <c r="C92" s="7">
        <v>1996</v>
      </c>
      <c r="D92" s="7" t="s">
        <v>294</v>
      </c>
      <c r="E92" s="7" t="s">
        <v>270</v>
      </c>
      <c r="F92" s="7" t="s">
        <v>93</v>
      </c>
      <c r="G92" s="7">
        <v>2</v>
      </c>
      <c r="H92" s="7" t="s">
        <v>37</v>
      </c>
      <c r="I92" s="7" t="s">
        <v>80</v>
      </c>
      <c r="J92" s="7" t="s">
        <v>119</v>
      </c>
      <c r="K92" s="7"/>
    </row>
    <row r="93" spans="2:11" ht="38.25" x14ac:dyDescent="0.25">
      <c r="B93" s="7" t="s">
        <v>295</v>
      </c>
      <c r="C93" s="7">
        <v>1996</v>
      </c>
      <c r="D93" s="7" t="s">
        <v>296</v>
      </c>
      <c r="E93" s="7" t="s">
        <v>57</v>
      </c>
      <c r="F93" s="7" t="s">
        <v>93</v>
      </c>
      <c r="G93" s="7">
        <v>2</v>
      </c>
      <c r="H93" s="7" t="s">
        <v>35</v>
      </c>
      <c r="I93" s="7" t="s">
        <v>80</v>
      </c>
      <c r="J93" s="7" t="s">
        <v>119</v>
      </c>
      <c r="K93" s="7"/>
    </row>
    <row r="94" spans="2:11" ht="38.25" x14ac:dyDescent="0.25">
      <c r="B94" s="7" t="s">
        <v>213</v>
      </c>
      <c r="C94" s="7">
        <v>1997</v>
      </c>
      <c r="D94" s="7" t="s">
        <v>257</v>
      </c>
      <c r="E94" s="7"/>
      <c r="F94" s="7"/>
      <c r="G94" s="7">
        <v>2</v>
      </c>
      <c r="H94" s="7" t="s">
        <v>37</v>
      </c>
      <c r="I94" s="7" t="s">
        <v>80</v>
      </c>
      <c r="J94" s="7"/>
      <c r="K94" s="7"/>
    </row>
    <row r="95" spans="2:11" ht="25.5" x14ac:dyDescent="0.25">
      <c r="B95" s="7" t="s">
        <v>297</v>
      </c>
      <c r="C95" s="7">
        <v>1997</v>
      </c>
      <c r="D95" s="7" t="s">
        <v>298</v>
      </c>
      <c r="E95" s="7" t="s">
        <v>240</v>
      </c>
      <c r="F95" s="7" t="s">
        <v>93</v>
      </c>
      <c r="G95" s="7">
        <v>2</v>
      </c>
      <c r="H95" s="7" t="s">
        <v>35</v>
      </c>
      <c r="I95" s="7" t="s">
        <v>80</v>
      </c>
      <c r="J95" s="7" t="s">
        <v>119</v>
      </c>
      <c r="K95" s="7"/>
    </row>
    <row r="96" spans="2:11" ht="140.25" x14ac:dyDescent="0.25">
      <c r="B96" s="7" t="s">
        <v>299</v>
      </c>
      <c r="C96" s="7">
        <v>1997</v>
      </c>
      <c r="D96" s="7" t="s">
        <v>300</v>
      </c>
      <c r="E96" s="7" t="s">
        <v>301</v>
      </c>
      <c r="F96" s="7" t="s">
        <v>79</v>
      </c>
      <c r="G96" s="7">
        <v>3</v>
      </c>
      <c r="H96" s="7" t="s">
        <v>37</v>
      </c>
      <c r="I96" s="7" t="s">
        <v>80</v>
      </c>
      <c r="J96" s="7" t="s">
        <v>119</v>
      </c>
      <c r="K96" s="7"/>
    </row>
    <row r="97" spans="2:11" ht="38.25" x14ac:dyDescent="0.25">
      <c r="B97" s="7" t="s">
        <v>302</v>
      </c>
      <c r="C97" s="7">
        <v>1997</v>
      </c>
      <c r="D97" s="7" t="s">
        <v>303</v>
      </c>
      <c r="E97" s="7" t="s">
        <v>270</v>
      </c>
      <c r="F97" s="7" t="s">
        <v>145</v>
      </c>
      <c r="G97" s="7">
        <v>0</v>
      </c>
      <c r="H97" s="7" t="s">
        <v>35</v>
      </c>
      <c r="I97" s="7" t="s">
        <v>146</v>
      </c>
      <c r="J97" s="7" t="s">
        <v>119</v>
      </c>
      <c r="K97" s="7"/>
    </row>
    <row r="98" spans="2:11" ht="63.75" x14ac:dyDescent="0.25">
      <c r="B98" s="7" t="s">
        <v>304</v>
      </c>
      <c r="C98" s="7">
        <v>1997</v>
      </c>
      <c r="D98" s="7" t="s">
        <v>305</v>
      </c>
      <c r="E98" s="7" t="s">
        <v>306</v>
      </c>
      <c r="F98" s="7" t="s">
        <v>123</v>
      </c>
      <c r="G98" s="7">
        <v>-1</v>
      </c>
      <c r="H98" s="7" t="s">
        <v>37</v>
      </c>
      <c r="I98" s="7" t="s">
        <v>259</v>
      </c>
      <c r="J98" s="7" t="s">
        <v>124</v>
      </c>
      <c r="K98" s="7"/>
    </row>
    <row r="99" spans="2:11" ht="102" x14ac:dyDescent="0.25">
      <c r="B99" s="7" t="s">
        <v>307</v>
      </c>
      <c r="C99" s="7">
        <v>1997</v>
      </c>
      <c r="D99" s="7" t="s">
        <v>308</v>
      </c>
      <c r="E99" s="7" t="s">
        <v>309</v>
      </c>
      <c r="F99" s="7" t="s">
        <v>123</v>
      </c>
      <c r="G99" s="7">
        <v>1</v>
      </c>
      <c r="H99" s="7" t="s">
        <v>35</v>
      </c>
      <c r="I99" s="7" t="s">
        <v>80</v>
      </c>
      <c r="J99" s="7" t="s">
        <v>119</v>
      </c>
      <c r="K99" s="7"/>
    </row>
    <row r="100" spans="2:11" ht="51" x14ac:dyDescent="0.25">
      <c r="B100" s="7" t="s">
        <v>310</v>
      </c>
      <c r="C100" s="7">
        <v>1997</v>
      </c>
      <c r="D100" s="7" t="s">
        <v>311</v>
      </c>
      <c r="E100" s="7" t="s">
        <v>270</v>
      </c>
      <c r="F100" s="7" t="s">
        <v>93</v>
      </c>
      <c r="G100" s="7">
        <v>-1.5</v>
      </c>
      <c r="H100" s="7" t="s">
        <v>35</v>
      </c>
      <c r="I100" s="7" t="s">
        <v>86</v>
      </c>
      <c r="J100" s="7" t="s">
        <v>119</v>
      </c>
      <c r="K100" s="7"/>
    </row>
    <row r="101" spans="2:11" ht="51" x14ac:dyDescent="0.25">
      <c r="B101" s="7" t="s">
        <v>312</v>
      </c>
      <c r="C101" s="7">
        <v>1997</v>
      </c>
      <c r="D101" s="7" t="s">
        <v>313</v>
      </c>
      <c r="E101" s="7" t="s">
        <v>314</v>
      </c>
      <c r="F101" s="7" t="s">
        <v>123</v>
      </c>
      <c r="G101" s="7">
        <v>1</v>
      </c>
      <c r="H101" s="7" t="s">
        <v>37</v>
      </c>
      <c r="I101" s="7" t="s">
        <v>80</v>
      </c>
      <c r="J101" s="7" t="s">
        <v>119</v>
      </c>
      <c r="K101" s="7"/>
    </row>
    <row r="102" spans="2:11" ht="51" x14ac:dyDescent="0.25">
      <c r="B102" s="9" t="s">
        <v>315</v>
      </c>
      <c r="C102" s="7">
        <v>1997</v>
      </c>
      <c r="D102" s="7" t="s">
        <v>316</v>
      </c>
      <c r="E102" s="7" t="s">
        <v>317</v>
      </c>
      <c r="F102" s="7" t="s">
        <v>93</v>
      </c>
      <c r="G102" s="7">
        <v>2</v>
      </c>
      <c r="H102" s="7" t="s">
        <v>72</v>
      </c>
      <c r="I102" s="7" t="s">
        <v>80</v>
      </c>
      <c r="J102" s="7" t="s">
        <v>119</v>
      </c>
      <c r="K102" s="7"/>
    </row>
    <row r="103" spans="2:11" ht="127.5" x14ac:dyDescent="0.25">
      <c r="B103" s="7" t="s">
        <v>318</v>
      </c>
      <c r="C103" s="7">
        <v>1998</v>
      </c>
      <c r="D103" s="7" t="s">
        <v>319</v>
      </c>
      <c r="E103" s="7" t="s">
        <v>320</v>
      </c>
      <c r="F103" s="7" t="s">
        <v>123</v>
      </c>
      <c r="G103" s="7">
        <v>1</v>
      </c>
      <c r="H103" s="7" t="s">
        <v>36</v>
      </c>
      <c r="I103" s="7" t="s">
        <v>80</v>
      </c>
      <c r="J103" s="7" t="s">
        <v>119</v>
      </c>
      <c r="K103" s="7"/>
    </row>
    <row r="104" spans="2:11" ht="51" x14ac:dyDescent="0.25">
      <c r="B104" s="7" t="s">
        <v>321</v>
      </c>
      <c r="C104" s="7">
        <v>1998</v>
      </c>
      <c r="D104" s="7" t="s">
        <v>322</v>
      </c>
      <c r="E104" s="7" t="s">
        <v>323</v>
      </c>
      <c r="F104" s="7" t="s">
        <v>123</v>
      </c>
      <c r="G104" s="7">
        <v>1</v>
      </c>
      <c r="H104" s="7" t="s">
        <v>35</v>
      </c>
      <c r="I104" s="7" t="s">
        <v>80</v>
      </c>
      <c r="J104" s="7" t="s">
        <v>119</v>
      </c>
      <c r="K104" s="7"/>
    </row>
    <row r="105" spans="2:11" ht="38.25" x14ac:dyDescent="0.25">
      <c r="B105" s="7" t="s">
        <v>324</v>
      </c>
      <c r="C105" s="7">
        <v>1998</v>
      </c>
      <c r="D105" s="7" t="s">
        <v>325</v>
      </c>
      <c r="E105" s="7" t="s">
        <v>240</v>
      </c>
      <c r="F105" s="7" t="s">
        <v>123</v>
      </c>
      <c r="G105" s="7">
        <v>1</v>
      </c>
      <c r="H105" s="7" t="s">
        <v>37</v>
      </c>
      <c r="I105" s="7" t="s">
        <v>80</v>
      </c>
      <c r="J105" s="7" t="s">
        <v>119</v>
      </c>
      <c r="K105" s="7"/>
    </row>
    <row r="106" spans="2:11" ht="229.5" x14ac:dyDescent="0.25">
      <c r="B106" s="7" t="s">
        <v>326</v>
      </c>
      <c r="C106" s="7">
        <v>1998</v>
      </c>
      <c r="D106" s="7" t="s">
        <v>327</v>
      </c>
      <c r="E106" s="7" t="s">
        <v>165</v>
      </c>
      <c r="F106" s="7" t="s">
        <v>79</v>
      </c>
      <c r="G106" s="7">
        <v>3</v>
      </c>
      <c r="H106" s="7" t="s">
        <v>72</v>
      </c>
      <c r="I106" s="7" t="s">
        <v>80</v>
      </c>
      <c r="J106" s="7" t="s">
        <v>119</v>
      </c>
      <c r="K106" s="7"/>
    </row>
    <row r="107" spans="2:11" ht="38.25" x14ac:dyDescent="0.25">
      <c r="B107" s="7" t="s">
        <v>328</v>
      </c>
      <c r="C107" s="7">
        <v>1998</v>
      </c>
      <c r="D107" s="7" t="s">
        <v>329</v>
      </c>
      <c r="E107" s="7" t="s">
        <v>165</v>
      </c>
      <c r="F107" s="7" t="s">
        <v>79</v>
      </c>
      <c r="G107" s="7">
        <v>-3</v>
      </c>
      <c r="H107" s="7" t="s">
        <v>72</v>
      </c>
      <c r="I107" s="7" t="s">
        <v>86</v>
      </c>
      <c r="J107" s="7" t="s">
        <v>119</v>
      </c>
      <c r="K107" s="7"/>
    </row>
    <row r="108" spans="2:11" ht="38.25" x14ac:dyDescent="0.25">
      <c r="B108" s="7" t="s">
        <v>330</v>
      </c>
      <c r="C108" s="7">
        <v>1998</v>
      </c>
      <c r="D108" s="7" t="s">
        <v>331</v>
      </c>
      <c r="E108" s="8" t="s">
        <v>332</v>
      </c>
      <c r="F108" s="7" t="s">
        <v>123</v>
      </c>
      <c r="G108" s="7">
        <v>-1</v>
      </c>
      <c r="H108" s="7" t="s">
        <v>35</v>
      </c>
      <c r="I108" s="7" t="s">
        <v>86</v>
      </c>
      <c r="J108" s="7" t="s">
        <v>119</v>
      </c>
      <c r="K108" s="7"/>
    </row>
    <row r="109" spans="2:11" ht="38.25" x14ac:dyDescent="0.25">
      <c r="B109" s="7" t="s">
        <v>333</v>
      </c>
      <c r="C109" s="7">
        <v>1998</v>
      </c>
      <c r="D109" s="7" t="s">
        <v>334</v>
      </c>
      <c r="E109" s="7" t="s">
        <v>240</v>
      </c>
      <c r="F109" s="7" t="s">
        <v>123</v>
      </c>
      <c r="G109" s="7">
        <v>-1</v>
      </c>
      <c r="H109" s="7" t="s">
        <v>36</v>
      </c>
      <c r="I109" s="7" t="s">
        <v>86</v>
      </c>
      <c r="J109" s="7" t="s">
        <v>119</v>
      </c>
      <c r="K109" s="7"/>
    </row>
    <row r="110" spans="2:11" ht="63.75" x14ac:dyDescent="0.25">
      <c r="B110" s="7" t="s">
        <v>335</v>
      </c>
      <c r="C110" s="7">
        <v>1998</v>
      </c>
      <c r="D110" s="7" t="s">
        <v>336</v>
      </c>
      <c r="E110" s="7" t="s">
        <v>337</v>
      </c>
      <c r="F110" s="7" t="s">
        <v>93</v>
      </c>
      <c r="G110" s="7">
        <v>-1.5</v>
      </c>
      <c r="H110" s="7" t="s">
        <v>35</v>
      </c>
      <c r="I110" s="7" t="s">
        <v>86</v>
      </c>
      <c r="J110" s="7" t="s">
        <v>119</v>
      </c>
      <c r="K110" s="7"/>
    </row>
    <row r="111" spans="2:11" ht="51" x14ac:dyDescent="0.25">
      <c r="B111" s="7" t="s">
        <v>338</v>
      </c>
      <c r="C111" s="7">
        <v>1999</v>
      </c>
      <c r="D111" s="7" t="s">
        <v>339</v>
      </c>
      <c r="E111" s="7" t="s">
        <v>165</v>
      </c>
      <c r="F111" s="7" t="s">
        <v>123</v>
      </c>
      <c r="G111" s="7">
        <v>-1</v>
      </c>
      <c r="H111" s="7" t="s">
        <v>35</v>
      </c>
      <c r="I111" s="7" t="s">
        <v>86</v>
      </c>
      <c r="J111" s="7" t="s">
        <v>119</v>
      </c>
      <c r="K111" s="7"/>
    </row>
    <row r="112" spans="2:11" ht="25.5" x14ac:dyDescent="0.25">
      <c r="B112" s="7" t="s">
        <v>213</v>
      </c>
      <c r="C112" s="7">
        <v>1999</v>
      </c>
      <c r="D112" s="7" t="s">
        <v>340</v>
      </c>
      <c r="E112" s="7"/>
      <c r="F112" s="7"/>
      <c r="G112" s="7">
        <v>1</v>
      </c>
      <c r="H112" s="7" t="s">
        <v>36</v>
      </c>
      <c r="I112" s="7" t="s">
        <v>80</v>
      </c>
      <c r="J112" s="7"/>
      <c r="K112" s="7"/>
    </row>
    <row r="113" spans="2:11" ht="38.25" x14ac:dyDescent="0.25">
      <c r="B113" s="7" t="s">
        <v>341</v>
      </c>
      <c r="C113" s="7">
        <v>1999</v>
      </c>
      <c r="D113" s="7" t="s">
        <v>342</v>
      </c>
      <c r="E113" s="7" t="s">
        <v>343</v>
      </c>
      <c r="F113" s="7" t="s">
        <v>123</v>
      </c>
      <c r="G113" s="7">
        <v>-1</v>
      </c>
      <c r="H113" s="7" t="s">
        <v>35</v>
      </c>
      <c r="I113" s="7" t="s">
        <v>86</v>
      </c>
      <c r="J113" s="7" t="s">
        <v>119</v>
      </c>
      <c r="K113" s="7"/>
    </row>
    <row r="114" spans="2:11" ht="76.5" x14ac:dyDescent="0.25">
      <c r="B114" s="7" t="s">
        <v>344</v>
      </c>
      <c r="C114" s="7">
        <v>2001</v>
      </c>
      <c r="D114" s="7" t="s">
        <v>345</v>
      </c>
      <c r="E114" s="7" t="s">
        <v>165</v>
      </c>
      <c r="F114" s="7" t="s">
        <v>79</v>
      </c>
      <c r="G114" s="7">
        <v>3</v>
      </c>
      <c r="H114" s="7" t="s">
        <v>72</v>
      </c>
      <c r="I114" s="7" t="s">
        <v>80</v>
      </c>
      <c r="J114" s="7" t="s">
        <v>119</v>
      </c>
      <c r="K114" s="7"/>
    </row>
    <row r="115" spans="2:11" ht="89.25" x14ac:dyDescent="0.25">
      <c r="B115" s="7" t="s">
        <v>346</v>
      </c>
      <c r="C115" s="7">
        <v>2001</v>
      </c>
      <c r="D115" s="7" t="s">
        <v>347</v>
      </c>
      <c r="E115" s="7" t="s">
        <v>348</v>
      </c>
      <c r="F115" s="7" t="s">
        <v>123</v>
      </c>
      <c r="G115" s="7">
        <v>-1</v>
      </c>
      <c r="H115" s="7" t="s">
        <v>35</v>
      </c>
      <c r="I115" s="7" t="s">
        <v>86</v>
      </c>
      <c r="J115" s="7" t="s">
        <v>119</v>
      </c>
      <c r="K115" s="7" t="s">
        <v>246</v>
      </c>
    </row>
    <row r="116" spans="2:11" ht="38.25" x14ac:dyDescent="0.25">
      <c r="B116" s="7" t="s">
        <v>349</v>
      </c>
      <c r="C116" s="7">
        <v>2001</v>
      </c>
      <c r="D116" s="7" t="s">
        <v>350</v>
      </c>
      <c r="E116" s="7" t="s">
        <v>165</v>
      </c>
      <c r="F116" s="7" t="s">
        <v>93</v>
      </c>
      <c r="G116" s="7">
        <v>1.5</v>
      </c>
      <c r="H116" s="7" t="s">
        <v>35</v>
      </c>
      <c r="I116" s="7" t="s">
        <v>80</v>
      </c>
      <c r="J116" s="7" t="s">
        <v>119</v>
      </c>
      <c r="K116" s="7"/>
    </row>
    <row r="117" spans="2:11" ht="63.75" x14ac:dyDescent="0.25">
      <c r="B117" s="7" t="s">
        <v>351</v>
      </c>
      <c r="C117" s="7">
        <v>2001</v>
      </c>
      <c r="D117" s="7" t="s">
        <v>352</v>
      </c>
      <c r="E117" s="7" t="s">
        <v>353</v>
      </c>
      <c r="F117" s="7" t="s">
        <v>93</v>
      </c>
      <c r="G117" s="7">
        <v>2</v>
      </c>
      <c r="H117" s="7" t="s">
        <v>35</v>
      </c>
      <c r="I117" s="7" t="s">
        <v>80</v>
      </c>
      <c r="J117" s="7" t="s">
        <v>119</v>
      </c>
      <c r="K117" s="7"/>
    </row>
    <row r="118" spans="2:11" ht="63.75" x14ac:dyDescent="0.25">
      <c r="B118" s="9" t="s">
        <v>354</v>
      </c>
      <c r="C118" s="7">
        <v>2001</v>
      </c>
      <c r="D118" s="7" t="s">
        <v>355</v>
      </c>
      <c r="E118" s="7" t="s">
        <v>356</v>
      </c>
      <c r="F118" s="7" t="s">
        <v>123</v>
      </c>
      <c r="G118" s="7">
        <v>1</v>
      </c>
      <c r="H118" s="7" t="s">
        <v>72</v>
      </c>
      <c r="I118" s="7" t="s">
        <v>80</v>
      </c>
      <c r="J118" s="7" t="s">
        <v>119</v>
      </c>
      <c r="K118" s="7"/>
    </row>
    <row r="119" spans="2:11" ht="63.75" x14ac:dyDescent="0.25">
      <c r="B119" s="7" t="s">
        <v>357</v>
      </c>
      <c r="C119" s="7">
        <v>2002</v>
      </c>
      <c r="D119" s="7" t="s">
        <v>358</v>
      </c>
      <c r="E119" s="7" t="s">
        <v>198</v>
      </c>
      <c r="F119" s="7" t="s">
        <v>123</v>
      </c>
      <c r="G119" s="7">
        <v>-1</v>
      </c>
      <c r="H119" s="7" t="s">
        <v>35</v>
      </c>
      <c r="I119" s="7" t="s">
        <v>86</v>
      </c>
      <c r="J119" s="7" t="s">
        <v>119</v>
      </c>
      <c r="K119" s="7" t="s">
        <v>246</v>
      </c>
    </row>
    <row r="120" spans="2:11" ht="102" x14ac:dyDescent="0.25">
      <c r="B120" s="7" t="s">
        <v>359</v>
      </c>
      <c r="C120" s="7">
        <v>2002</v>
      </c>
      <c r="D120" s="7" t="s">
        <v>360</v>
      </c>
      <c r="E120" s="7" t="s">
        <v>361</v>
      </c>
      <c r="F120" s="7" t="s">
        <v>79</v>
      </c>
      <c r="G120" s="7">
        <v>3</v>
      </c>
      <c r="H120" s="7" t="s">
        <v>37</v>
      </c>
      <c r="I120" s="7" t="s">
        <v>80</v>
      </c>
      <c r="J120" s="7" t="s">
        <v>119</v>
      </c>
      <c r="K120" s="7"/>
    </row>
    <row r="121" spans="2:11" ht="89.25" x14ac:dyDescent="0.25">
      <c r="B121" s="7" t="s">
        <v>362</v>
      </c>
      <c r="C121" s="7">
        <v>2002</v>
      </c>
      <c r="D121" s="7" t="s">
        <v>363</v>
      </c>
      <c r="E121" s="7" t="s">
        <v>364</v>
      </c>
      <c r="F121" s="7" t="s">
        <v>93</v>
      </c>
      <c r="G121" s="7">
        <v>2</v>
      </c>
      <c r="H121" s="7" t="s">
        <v>36</v>
      </c>
      <c r="I121" s="7" t="s">
        <v>80</v>
      </c>
      <c r="J121" s="7" t="s">
        <v>119</v>
      </c>
      <c r="K121" s="7"/>
    </row>
    <row r="122" spans="2:11" ht="76.5" x14ac:dyDescent="0.25">
      <c r="B122" s="7" t="s">
        <v>365</v>
      </c>
      <c r="C122" s="7">
        <v>2002</v>
      </c>
      <c r="D122" s="7" t="s">
        <v>366</v>
      </c>
      <c r="E122" s="7" t="s">
        <v>367</v>
      </c>
      <c r="F122" s="7" t="s">
        <v>93</v>
      </c>
      <c r="G122" s="7">
        <v>-1.5</v>
      </c>
      <c r="H122" s="7" t="s">
        <v>35</v>
      </c>
      <c r="I122" s="7" t="s">
        <v>86</v>
      </c>
      <c r="J122" s="7" t="s">
        <v>119</v>
      </c>
      <c r="K122" s="7"/>
    </row>
    <row r="123" spans="2:11" ht="63.75" x14ac:dyDescent="0.25">
      <c r="B123" s="7" t="s">
        <v>368</v>
      </c>
      <c r="C123" s="7">
        <v>2002</v>
      </c>
      <c r="D123" s="7" t="s">
        <v>369</v>
      </c>
      <c r="E123" s="7" t="s">
        <v>370</v>
      </c>
      <c r="F123" s="7" t="s">
        <v>93</v>
      </c>
      <c r="G123" s="7">
        <v>2</v>
      </c>
      <c r="H123" s="7" t="s">
        <v>35</v>
      </c>
      <c r="I123" s="7" t="s">
        <v>80</v>
      </c>
      <c r="J123" s="7" t="s">
        <v>119</v>
      </c>
      <c r="K123" s="7"/>
    </row>
    <row r="124" spans="2:11" ht="89.25" x14ac:dyDescent="0.25">
      <c r="B124" s="7" t="s">
        <v>371</v>
      </c>
      <c r="C124" s="7">
        <v>2002</v>
      </c>
      <c r="D124" s="7" t="s">
        <v>372</v>
      </c>
      <c r="E124" s="7" t="s">
        <v>373</v>
      </c>
      <c r="F124" s="7" t="s">
        <v>93</v>
      </c>
      <c r="G124" s="7">
        <v>1.5</v>
      </c>
      <c r="H124" s="7" t="s">
        <v>72</v>
      </c>
      <c r="I124" s="7" t="s">
        <v>80</v>
      </c>
      <c r="J124" s="7" t="s">
        <v>119</v>
      </c>
      <c r="K124" s="7"/>
    </row>
    <row r="125" spans="2:11" ht="102" x14ac:dyDescent="0.25">
      <c r="B125" s="7" t="s">
        <v>374</v>
      </c>
      <c r="C125" s="7">
        <v>2002</v>
      </c>
      <c r="D125" s="7" t="s">
        <v>375</v>
      </c>
      <c r="E125" s="7" t="s">
        <v>376</v>
      </c>
      <c r="F125" s="7" t="s">
        <v>93</v>
      </c>
      <c r="G125" s="7">
        <v>-2</v>
      </c>
      <c r="H125" s="7" t="s">
        <v>36</v>
      </c>
      <c r="I125" s="7" t="s">
        <v>86</v>
      </c>
      <c r="J125" s="7" t="s">
        <v>119</v>
      </c>
      <c r="K125" s="7"/>
    </row>
    <row r="126" spans="2:11" ht="76.5" x14ac:dyDescent="0.25">
      <c r="B126" s="7" t="s">
        <v>377</v>
      </c>
      <c r="C126" s="7">
        <v>2002</v>
      </c>
      <c r="D126" s="7" t="s">
        <v>378</v>
      </c>
      <c r="E126" s="7" t="s">
        <v>367</v>
      </c>
      <c r="F126" s="7" t="s">
        <v>123</v>
      </c>
      <c r="G126" s="7">
        <v>-1</v>
      </c>
      <c r="H126" s="7" t="s">
        <v>35</v>
      </c>
      <c r="I126" s="7" t="s">
        <v>86</v>
      </c>
      <c r="J126" s="7" t="s">
        <v>119</v>
      </c>
      <c r="K126" s="7"/>
    </row>
    <row r="127" spans="2:11" ht="38.25" x14ac:dyDescent="0.25">
      <c r="B127" s="7" t="s">
        <v>379</v>
      </c>
      <c r="C127" s="7">
        <v>2002</v>
      </c>
      <c r="D127" s="7" t="s">
        <v>380</v>
      </c>
      <c r="E127" s="7" t="s">
        <v>381</v>
      </c>
      <c r="F127" s="7" t="s">
        <v>123</v>
      </c>
      <c r="G127" s="7">
        <v>-1</v>
      </c>
      <c r="H127" s="7" t="s">
        <v>35</v>
      </c>
      <c r="I127" s="7" t="s">
        <v>86</v>
      </c>
      <c r="J127" s="7" t="s">
        <v>119</v>
      </c>
      <c r="K127" s="7"/>
    </row>
    <row r="128" spans="2:11" ht="38.25" x14ac:dyDescent="0.25">
      <c r="B128" s="7" t="s">
        <v>382</v>
      </c>
      <c r="C128" s="7">
        <v>2002</v>
      </c>
      <c r="D128" s="7" t="s">
        <v>383</v>
      </c>
      <c r="E128" s="7" t="s">
        <v>381</v>
      </c>
      <c r="F128" s="7" t="s">
        <v>123</v>
      </c>
      <c r="G128" s="7">
        <v>-1</v>
      </c>
      <c r="H128" s="7" t="s">
        <v>35</v>
      </c>
      <c r="I128" s="7" t="s">
        <v>86</v>
      </c>
      <c r="J128" s="7" t="s">
        <v>119</v>
      </c>
      <c r="K128" s="7"/>
    </row>
    <row r="129" spans="2:11" ht="140.25" x14ac:dyDescent="0.25">
      <c r="B129" s="7" t="s">
        <v>384</v>
      </c>
      <c r="C129" s="7">
        <v>2002</v>
      </c>
      <c r="D129" s="7" t="s">
        <v>385</v>
      </c>
      <c r="E129" s="7" t="s">
        <v>386</v>
      </c>
      <c r="F129" s="7" t="s">
        <v>79</v>
      </c>
      <c r="G129" s="7">
        <v>3</v>
      </c>
      <c r="H129" s="7" t="s">
        <v>72</v>
      </c>
      <c r="I129" s="7" t="s">
        <v>80</v>
      </c>
      <c r="J129" s="7" t="s">
        <v>119</v>
      </c>
      <c r="K129" s="7"/>
    </row>
    <row r="130" spans="2:11" ht="25.5" x14ac:dyDescent="0.25">
      <c r="B130" s="7" t="s">
        <v>213</v>
      </c>
      <c r="C130" s="7">
        <v>2003</v>
      </c>
      <c r="D130" s="7" t="s">
        <v>387</v>
      </c>
      <c r="E130" s="7"/>
      <c r="F130" s="7"/>
      <c r="G130" s="7">
        <v>2</v>
      </c>
      <c r="H130" s="7" t="s">
        <v>36</v>
      </c>
      <c r="I130" s="7" t="s">
        <v>80</v>
      </c>
      <c r="J130" s="7"/>
      <c r="K130" s="7"/>
    </row>
    <row r="131" spans="2:11" ht="76.5" x14ac:dyDescent="0.25">
      <c r="B131" s="7" t="s">
        <v>388</v>
      </c>
      <c r="C131" s="7">
        <v>2003</v>
      </c>
      <c r="D131" s="7" t="s">
        <v>389</v>
      </c>
      <c r="E131" s="7" t="s">
        <v>390</v>
      </c>
      <c r="F131" s="7" t="s">
        <v>79</v>
      </c>
      <c r="G131" s="7">
        <v>3</v>
      </c>
      <c r="H131" s="7" t="s">
        <v>72</v>
      </c>
      <c r="I131" s="7" t="s">
        <v>80</v>
      </c>
      <c r="J131" s="7" t="s">
        <v>119</v>
      </c>
      <c r="K131" s="7"/>
    </row>
    <row r="132" spans="2:11" ht="76.5" x14ac:dyDescent="0.25">
      <c r="B132" s="7" t="s">
        <v>391</v>
      </c>
      <c r="C132" s="7">
        <v>2003</v>
      </c>
      <c r="D132" s="7" t="s">
        <v>392</v>
      </c>
      <c r="E132" s="7" t="s">
        <v>367</v>
      </c>
      <c r="F132" s="7" t="s">
        <v>123</v>
      </c>
      <c r="G132" s="7">
        <v>-1</v>
      </c>
      <c r="H132" s="7" t="s">
        <v>35</v>
      </c>
      <c r="I132" s="7" t="s">
        <v>86</v>
      </c>
      <c r="J132" s="7" t="s">
        <v>119</v>
      </c>
      <c r="K132" s="7"/>
    </row>
    <row r="133" spans="2:11" ht="76.5" x14ac:dyDescent="0.25">
      <c r="B133" s="7" t="s">
        <v>393</v>
      </c>
      <c r="C133" s="7">
        <v>2003</v>
      </c>
      <c r="D133" s="7" t="s">
        <v>394</v>
      </c>
      <c r="E133" s="7" t="s">
        <v>367</v>
      </c>
      <c r="F133" s="7" t="s">
        <v>145</v>
      </c>
      <c r="G133" s="7">
        <v>0</v>
      </c>
      <c r="H133" s="7" t="s">
        <v>35</v>
      </c>
      <c r="I133" s="7" t="s">
        <v>80</v>
      </c>
      <c r="J133" s="7" t="s">
        <v>119</v>
      </c>
      <c r="K133" s="7"/>
    </row>
    <row r="134" spans="2:11" ht="102" x14ac:dyDescent="0.25">
      <c r="B134" s="7" t="s">
        <v>395</v>
      </c>
      <c r="C134" s="7">
        <v>2003</v>
      </c>
      <c r="D134" s="7" t="s">
        <v>396</v>
      </c>
      <c r="E134" s="7" t="s">
        <v>397</v>
      </c>
      <c r="F134" s="7" t="s">
        <v>93</v>
      </c>
      <c r="G134" s="7">
        <v>-1.5</v>
      </c>
      <c r="H134" s="7" t="s">
        <v>35</v>
      </c>
      <c r="I134" s="7" t="s">
        <v>86</v>
      </c>
      <c r="J134" s="7" t="s">
        <v>119</v>
      </c>
      <c r="K134" s="7"/>
    </row>
    <row r="135" spans="2:11" ht="25.5" x14ac:dyDescent="0.25">
      <c r="B135" s="7" t="s">
        <v>398</v>
      </c>
      <c r="C135" s="7">
        <v>2003</v>
      </c>
      <c r="D135" s="7" t="s">
        <v>399</v>
      </c>
      <c r="E135" s="7" t="s">
        <v>400</v>
      </c>
      <c r="F135" s="7" t="s">
        <v>93</v>
      </c>
      <c r="G135" s="7">
        <v>-1.5</v>
      </c>
      <c r="H135" s="7" t="s">
        <v>35</v>
      </c>
      <c r="I135" s="7" t="s">
        <v>86</v>
      </c>
      <c r="J135" s="7" t="s">
        <v>119</v>
      </c>
      <c r="K135" s="7"/>
    </row>
    <row r="136" spans="2:11" ht="114.75" x14ac:dyDescent="0.25">
      <c r="B136" s="7" t="s">
        <v>401</v>
      </c>
      <c r="C136" s="7">
        <v>2004</v>
      </c>
      <c r="D136" s="7" t="s">
        <v>402</v>
      </c>
      <c r="E136" s="7" t="s">
        <v>57</v>
      </c>
      <c r="F136" s="7" t="s">
        <v>123</v>
      </c>
      <c r="G136" s="7">
        <v>1</v>
      </c>
      <c r="H136" s="7" t="s">
        <v>35</v>
      </c>
      <c r="I136" s="7" t="s">
        <v>80</v>
      </c>
      <c r="J136" s="7" t="s">
        <v>119</v>
      </c>
      <c r="K136" s="7"/>
    </row>
    <row r="137" spans="2:11" ht="51" x14ac:dyDescent="0.25">
      <c r="B137" s="7" t="s">
        <v>403</v>
      </c>
      <c r="C137" s="7">
        <v>2004</v>
      </c>
      <c r="D137" s="7" t="s">
        <v>404</v>
      </c>
      <c r="E137" s="7" t="s">
        <v>405</v>
      </c>
      <c r="F137" s="7" t="s">
        <v>123</v>
      </c>
      <c r="G137" s="7">
        <v>-1</v>
      </c>
      <c r="H137" s="7" t="s">
        <v>72</v>
      </c>
      <c r="I137" s="7" t="s">
        <v>86</v>
      </c>
      <c r="J137" s="7" t="s">
        <v>119</v>
      </c>
      <c r="K137" s="7"/>
    </row>
    <row r="138" spans="2:11" ht="127.5" x14ac:dyDescent="0.25">
      <c r="B138" s="7" t="s">
        <v>406</v>
      </c>
      <c r="C138" s="7">
        <v>2004</v>
      </c>
      <c r="D138" s="7" t="s">
        <v>407</v>
      </c>
      <c r="E138" s="7" t="s">
        <v>165</v>
      </c>
      <c r="F138" s="7" t="s">
        <v>93</v>
      </c>
      <c r="G138" s="7">
        <v>-1.5</v>
      </c>
      <c r="H138" s="7" t="s">
        <v>72</v>
      </c>
      <c r="I138" s="7" t="s">
        <v>86</v>
      </c>
      <c r="J138" s="7" t="s">
        <v>119</v>
      </c>
      <c r="K138" s="7"/>
    </row>
    <row r="139" spans="2:11" ht="51" x14ac:dyDescent="0.25">
      <c r="B139" s="7" t="s">
        <v>408</v>
      </c>
      <c r="C139" s="7">
        <v>2004</v>
      </c>
      <c r="D139" s="7" t="s">
        <v>409</v>
      </c>
      <c r="E139" s="7" t="s">
        <v>400</v>
      </c>
      <c r="F139" s="7" t="s">
        <v>123</v>
      </c>
      <c r="G139" s="7">
        <v>1</v>
      </c>
      <c r="H139" s="7" t="s">
        <v>36</v>
      </c>
      <c r="I139" s="7" t="s">
        <v>80</v>
      </c>
      <c r="J139" s="7" t="s">
        <v>119</v>
      </c>
      <c r="K139" s="7"/>
    </row>
    <row r="140" spans="2:11" ht="63.75" x14ac:dyDescent="0.25">
      <c r="B140" s="7" t="s">
        <v>410</v>
      </c>
      <c r="C140" s="7">
        <v>2004</v>
      </c>
      <c r="D140" s="7" t="s">
        <v>411</v>
      </c>
      <c r="E140" s="7" t="s">
        <v>412</v>
      </c>
      <c r="F140" s="7" t="s">
        <v>123</v>
      </c>
      <c r="G140" s="7">
        <v>-1</v>
      </c>
      <c r="H140" s="7" t="s">
        <v>37</v>
      </c>
      <c r="I140" s="7" t="s">
        <v>86</v>
      </c>
      <c r="J140" s="7" t="s">
        <v>119</v>
      </c>
      <c r="K140" s="7"/>
    </row>
    <row r="141" spans="2:11" ht="127.5" x14ac:dyDescent="0.25">
      <c r="B141" s="7" t="s">
        <v>413</v>
      </c>
      <c r="C141" s="7">
        <v>2004</v>
      </c>
      <c r="D141" s="7" t="s">
        <v>414</v>
      </c>
      <c r="E141" s="7" t="s">
        <v>332</v>
      </c>
      <c r="F141" s="7" t="s">
        <v>123</v>
      </c>
      <c r="G141" s="7">
        <v>-1</v>
      </c>
      <c r="H141" s="7" t="s">
        <v>72</v>
      </c>
      <c r="I141" s="7" t="s">
        <v>80</v>
      </c>
      <c r="J141" s="7" t="s">
        <v>119</v>
      </c>
      <c r="K141" s="7"/>
    </row>
    <row r="142" spans="2:11" ht="25.5" x14ac:dyDescent="0.25">
      <c r="B142" s="7" t="s">
        <v>213</v>
      </c>
      <c r="C142" s="7">
        <v>2005</v>
      </c>
      <c r="D142" s="7"/>
      <c r="E142" s="7"/>
      <c r="F142" s="7"/>
      <c r="G142" s="7">
        <v>1</v>
      </c>
      <c r="H142" s="7" t="s">
        <v>37</v>
      </c>
      <c r="I142" s="7" t="s">
        <v>80</v>
      </c>
      <c r="J142" s="7"/>
      <c r="K142" s="7"/>
    </row>
    <row r="143" spans="2:11" ht="140.25" x14ac:dyDescent="0.25">
      <c r="B143" s="7" t="s">
        <v>415</v>
      </c>
      <c r="C143" s="7">
        <v>2005</v>
      </c>
      <c r="D143" s="7" t="s">
        <v>416</v>
      </c>
      <c r="E143" s="7" t="s">
        <v>165</v>
      </c>
      <c r="F143" s="7" t="s">
        <v>123</v>
      </c>
      <c r="G143" s="7">
        <v>1</v>
      </c>
      <c r="H143" s="7" t="s">
        <v>35</v>
      </c>
      <c r="I143" s="7" t="s">
        <v>80</v>
      </c>
      <c r="J143" s="7" t="s">
        <v>119</v>
      </c>
      <c r="K143" s="7"/>
    </row>
    <row r="144" spans="2:11" ht="63.75" x14ac:dyDescent="0.25">
      <c r="B144" s="7" t="s">
        <v>417</v>
      </c>
      <c r="C144" s="7">
        <v>2005</v>
      </c>
      <c r="D144" s="7" t="s">
        <v>418</v>
      </c>
      <c r="E144" s="7" t="s">
        <v>165</v>
      </c>
      <c r="F144" s="7" t="s">
        <v>123</v>
      </c>
      <c r="G144" s="7">
        <v>-1</v>
      </c>
      <c r="H144" s="7" t="s">
        <v>35</v>
      </c>
      <c r="I144" s="7" t="s">
        <v>86</v>
      </c>
      <c r="J144" s="7" t="s">
        <v>119</v>
      </c>
      <c r="K144" s="7"/>
    </row>
    <row r="145" spans="2:11" ht="51" x14ac:dyDescent="0.25">
      <c r="B145" s="7" t="s">
        <v>419</v>
      </c>
      <c r="C145" s="7">
        <v>2005</v>
      </c>
      <c r="D145" s="7" t="s">
        <v>420</v>
      </c>
      <c r="E145" s="7" t="s">
        <v>165</v>
      </c>
      <c r="F145" s="7" t="s">
        <v>93</v>
      </c>
      <c r="G145" s="7">
        <v>-2</v>
      </c>
      <c r="H145" s="7" t="s">
        <v>72</v>
      </c>
      <c r="I145" s="7" t="s">
        <v>86</v>
      </c>
      <c r="J145" s="7" t="s">
        <v>119</v>
      </c>
      <c r="K145" s="7"/>
    </row>
    <row r="146" spans="2:11" ht="102" x14ac:dyDescent="0.25">
      <c r="B146" s="7" t="s">
        <v>421</v>
      </c>
      <c r="C146" s="7">
        <v>2005</v>
      </c>
      <c r="D146" s="7" t="s">
        <v>422</v>
      </c>
      <c r="E146" s="7" t="s">
        <v>423</v>
      </c>
      <c r="F146" s="7" t="s">
        <v>79</v>
      </c>
      <c r="G146" s="7">
        <v>3</v>
      </c>
      <c r="H146" s="7" t="s">
        <v>37</v>
      </c>
      <c r="I146" s="7" t="s">
        <v>80</v>
      </c>
      <c r="J146" s="7" t="s">
        <v>119</v>
      </c>
      <c r="K146" s="7"/>
    </row>
    <row r="147" spans="2:11" ht="38.25" x14ac:dyDescent="0.25">
      <c r="B147" s="7" t="s">
        <v>424</v>
      </c>
      <c r="C147" s="7">
        <v>2005</v>
      </c>
      <c r="D147" s="7" t="s">
        <v>425</v>
      </c>
      <c r="E147" s="7" t="s">
        <v>426</v>
      </c>
      <c r="F147" s="7" t="s">
        <v>123</v>
      </c>
      <c r="G147" s="7">
        <v>1</v>
      </c>
      <c r="H147" s="7" t="s">
        <v>37</v>
      </c>
      <c r="I147" s="7" t="s">
        <v>80</v>
      </c>
      <c r="J147" s="7" t="s">
        <v>119</v>
      </c>
      <c r="K147" s="7"/>
    </row>
    <row r="148" spans="2:11" ht="114.75" x14ac:dyDescent="0.25">
      <c r="B148" s="7" t="s">
        <v>427</v>
      </c>
      <c r="C148" s="7">
        <v>2005</v>
      </c>
      <c r="D148" s="7" t="s">
        <v>428</v>
      </c>
      <c r="E148" s="7" t="s">
        <v>429</v>
      </c>
      <c r="F148" s="7" t="s">
        <v>93</v>
      </c>
      <c r="G148" s="7">
        <v>-1.5</v>
      </c>
      <c r="H148" s="7" t="s">
        <v>35</v>
      </c>
      <c r="I148" s="7" t="s">
        <v>86</v>
      </c>
      <c r="J148" s="7" t="s">
        <v>119</v>
      </c>
      <c r="K148" s="7"/>
    </row>
    <row r="149" spans="2:11" ht="140.25" x14ac:dyDescent="0.25">
      <c r="B149" s="7" t="s">
        <v>430</v>
      </c>
      <c r="C149" s="7">
        <v>2005</v>
      </c>
      <c r="D149" s="7" t="s">
        <v>431</v>
      </c>
      <c r="E149" s="7" t="s">
        <v>162</v>
      </c>
      <c r="F149" s="7" t="s">
        <v>93</v>
      </c>
      <c r="G149" s="7">
        <v>2</v>
      </c>
      <c r="H149" s="7" t="s">
        <v>35</v>
      </c>
      <c r="I149" s="7" t="s">
        <v>80</v>
      </c>
      <c r="J149" s="7" t="s">
        <v>119</v>
      </c>
      <c r="K149" s="7"/>
    </row>
    <row r="150" spans="2:11" ht="38.25" x14ac:dyDescent="0.25">
      <c r="B150" s="7" t="s">
        <v>432</v>
      </c>
      <c r="C150" s="7">
        <v>2005</v>
      </c>
      <c r="D150" s="10" t="s">
        <v>433</v>
      </c>
      <c r="E150" s="7" t="s">
        <v>434</v>
      </c>
      <c r="F150" s="7" t="s">
        <v>123</v>
      </c>
      <c r="G150" s="7">
        <v>-1</v>
      </c>
      <c r="H150" s="7" t="s">
        <v>35</v>
      </c>
      <c r="I150" s="7" t="s">
        <v>259</v>
      </c>
      <c r="J150" s="7" t="s">
        <v>119</v>
      </c>
      <c r="K150" s="7"/>
    </row>
    <row r="151" spans="2:11" ht="51" x14ac:dyDescent="0.25">
      <c r="B151" s="7" t="s">
        <v>435</v>
      </c>
      <c r="C151" s="7">
        <v>2006</v>
      </c>
      <c r="D151" s="7" t="s">
        <v>436</v>
      </c>
      <c r="E151" s="7" t="s">
        <v>437</v>
      </c>
      <c r="F151" s="7" t="s">
        <v>145</v>
      </c>
      <c r="G151" s="7">
        <v>0</v>
      </c>
      <c r="H151" s="7" t="s">
        <v>72</v>
      </c>
      <c r="I151" s="7" t="s">
        <v>86</v>
      </c>
      <c r="J151" s="7" t="s">
        <v>119</v>
      </c>
      <c r="K151" s="7"/>
    </row>
    <row r="152" spans="2:11" ht="102" x14ac:dyDescent="0.25">
      <c r="B152" s="7" t="s">
        <v>438</v>
      </c>
      <c r="C152" s="7">
        <v>2006</v>
      </c>
      <c r="D152" s="7" t="s">
        <v>439</v>
      </c>
      <c r="E152" s="7" t="s">
        <v>162</v>
      </c>
      <c r="F152" s="7" t="s">
        <v>79</v>
      </c>
      <c r="G152" s="7">
        <v>3</v>
      </c>
      <c r="H152" s="7" t="s">
        <v>36</v>
      </c>
      <c r="I152" s="7" t="s">
        <v>80</v>
      </c>
      <c r="J152" s="7" t="s">
        <v>119</v>
      </c>
      <c r="K152" s="7"/>
    </row>
    <row r="153" spans="2:11" ht="76.5" x14ac:dyDescent="0.25">
      <c r="B153" s="7" t="s">
        <v>440</v>
      </c>
      <c r="C153" s="7">
        <v>2006</v>
      </c>
      <c r="D153" s="7" t="s">
        <v>441</v>
      </c>
      <c r="E153" s="7" t="s">
        <v>162</v>
      </c>
      <c r="F153" s="7" t="s">
        <v>123</v>
      </c>
      <c r="G153" s="7">
        <v>1</v>
      </c>
      <c r="H153" s="7" t="s">
        <v>72</v>
      </c>
      <c r="I153" s="7" t="s">
        <v>80</v>
      </c>
      <c r="J153" s="7" t="s">
        <v>119</v>
      </c>
      <c r="K153" s="7"/>
    </row>
    <row r="154" spans="2:11" ht="76.5" x14ac:dyDescent="0.25">
      <c r="B154" s="7" t="s">
        <v>442</v>
      </c>
      <c r="C154" s="7">
        <v>2006</v>
      </c>
      <c r="D154" s="7" t="s">
        <v>443</v>
      </c>
      <c r="E154" s="7" t="s">
        <v>444</v>
      </c>
      <c r="F154" s="7" t="s">
        <v>93</v>
      </c>
      <c r="G154" s="7">
        <v>-2</v>
      </c>
      <c r="H154" s="7" t="s">
        <v>35</v>
      </c>
      <c r="I154" s="7" t="s">
        <v>86</v>
      </c>
      <c r="J154" s="7" t="s">
        <v>119</v>
      </c>
      <c r="K154" s="7"/>
    </row>
    <row r="155" spans="2:11" ht="38.25" x14ac:dyDescent="0.25">
      <c r="B155" s="7" t="s">
        <v>442</v>
      </c>
      <c r="C155" s="7">
        <v>2006</v>
      </c>
      <c r="D155" s="7" t="s">
        <v>445</v>
      </c>
      <c r="E155" s="7" t="s">
        <v>444</v>
      </c>
      <c r="F155" s="7" t="s">
        <v>93</v>
      </c>
      <c r="G155" s="7">
        <v>-2</v>
      </c>
      <c r="H155" s="7" t="s">
        <v>37</v>
      </c>
      <c r="I155" s="7" t="s">
        <v>86</v>
      </c>
      <c r="J155" s="7" t="s">
        <v>119</v>
      </c>
      <c r="K155" s="7"/>
    </row>
    <row r="156" spans="2:11" ht="102" x14ac:dyDescent="0.25">
      <c r="B156" s="7" t="s">
        <v>446</v>
      </c>
      <c r="C156" s="7">
        <v>2006</v>
      </c>
      <c r="D156" s="7" t="s">
        <v>447</v>
      </c>
      <c r="E156" s="7" t="s">
        <v>448</v>
      </c>
      <c r="F156" s="7" t="s">
        <v>123</v>
      </c>
      <c r="G156" s="7">
        <v>1</v>
      </c>
      <c r="H156" s="7" t="s">
        <v>35</v>
      </c>
      <c r="I156" s="7" t="s">
        <v>80</v>
      </c>
      <c r="J156" s="7" t="s">
        <v>119</v>
      </c>
      <c r="K156" s="7" t="s">
        <v>246</v>
      </c>
    </row>
    <row r="157" spans="2:11" ht="89.25" x14ac:dyDescent="0.25">
      <c r="B157" s="7" t="s">
        <v>449</v>
      </c>
      <c r="C157" s="7">
        <v>2007</v>
      </c>
      <c r="D157" s="7" t="s">
        <v>450</v>
      </c>
      <c r="E157" s="7" t="s">
        <v>165</v>
      </c>
      <c r="F157" s="7" t="s">
        <v>93</v>
      </c>
      <c r="G157" s="7">
        <v>-1.5</v>
      </c>
      <c r="H157" s="7" t="s">
        <v>35</v>
      </c>
      <c r="I157" s="7" t="s">
        <v>259</v>
      </c>
      <c r="J157" s="7" t="s">
        <v>119</v>
      </c>
      <c r="K157" s="7"/>
    </row>
    <row r="158" spans="2:11" ht="89.25" x14ac:dyDescent="0.25">
      <c r="B158" s="7" t="s">
        <v>451</v>
      </c>
      <c r="C158" s="7">
        <v>2007</v>
      </c>
      <c r="D158" s="7" t="s">
        <v>452</v>
      </c>
      <c r="E158" s="7" t="s">
        <v>453</v>
      </c>
      <c r="F158" s="7" t="s">
        <v>93</v>
      </c>
      <c r="G158" s="7">
        <v>2</v>
      </c>
      <c r="H158" s="7" t="s">
        <v>37</v>
      </c>
      <c r="I158" s="7" t="s">
        <v>80</v>
      </c>
      <c r="J158" s="7" t="s">
        <v>119</v>
      </c>
      <c r="K158" s="7"/>
    </row>
    <row r="159" spans="2:11" ht="114.75" x14ac:dyDescent="0.25">
      <c r="B159" s="7" t="s">
        <v>454</v>
      </c>
      <c r="C159" s="7">
        <v>2007</v>
      </c>
      <c r="D159" s="7" t="s">
        <v>455</v>
      </c>
      <c r="E159" s="7" t="s">
        <v>434</v>
      </c>
      <c r="F159" s="7" t="s">
        <v>123</v>
      </c>
      <c r="G159" s="7">
        <v>-1</v>
      </c>
      <c r="H159" s="7" t="s">
        <v>72</v>
      </c>
      <c r="I159" s="7" t="s">
        <v>259</v>
      </c>
      <c r="J159" s="7" t="s">
        <v>119</v>
      </c>
      <c r="K159" s="7"/>
    </row>
    <row r="160" spans="2:11" ht="76.5" x14ac:dyDescent="0.25">
      <c r="B160" s="7" t="s">
        <v>456</v>
      </c>
      <c r="C160" s="7">
        <v>2007</v>
      </c>
      <c r="D160" s="7" t="s">
        <v>457</v>
      </c>
      <c r="E160" s="7" t="s">
        <v>458</v>
      </c>
      <c r="F160" s="7" t="s">
        <v>93</v>
      </c>
      <c r="G160" s="7">
        <v>2</v>
      </c>
      <c r="H160" s="7" t="s">
        <v>35</v>
      </c>
      <c r="I160" s="7" t="s">
        <v>80</v>
      </c>
      <c r="J160" s="7" t="s">
        <v>119</v>
      </c>
      <c r="K160" s="7"/>
    </row>
    <row r="161" spans="2:11" ht="153" x14ac:dyDescent="0.25">
      <c r="B161" s="7" t="s">
        <v>459</v>
      </c>
      <c r="C161" s="7">
        <v>2007</v>
      </c>
      <c r="D161" s="7" t="s">
        <v>460</v>
      </c>
      <c r="E161" s="7" t="s">
        <v>198</v>
      </c>
      <c r="F161" s="7" t="s">
        <v>123</v>
      </c>
      <c r="G161" s="7">
        <v>-1</v>
      </c>
      <c r="H161" s="7" t="s">
        <v>35</v>
      </c>
      <c r="I161" s="7" t="s">
        <v>86</v>
      </c>
      <c r="J161" s="7" t="s">
        <v>119</v>
      </c>
      <c r="K161" s="7" t="s">
        <v>246</v>
      </c>
    </row>
    <row r="162" spans="2:11" ht="102" x14ac:dyDescent="0.25">
      <c r="B162" s="7" t="s">
        <v>461</v>
      </c>
      <c r="C162" s="7">
        <v>2007</v>
      </c>
      <c r="D162" s="7" t="s">
        <v>462</v>
      </c>
      <c r="E162" s="7" t="s">
        <v>463</v>
      </c>
      <c r="F162" s="7" t="s">
        <v>93</v>
      </c>
      <c r="G162" s="7">
        <v>-1.5</v>
      </c>
      <c r="H162" s="7" t="s">
        <v>36</v>
      </c>
      <c r="I162" s="7" t="s">
        <v>86</v>
      </c>
      <c r="J162" s="7" t="s">
        <v>119</v>
      </c>
      <c r="K162" s="7"/>
    </row>
    <row r="163" spans="2:11" ht="76.5" x14ac:dyDescent="0.25">
      <c r="B163" s="8" t="s">
        <v>464</v>
      </c>
      <c r="C163" s="8">
        <v>2008</v>
      </c>
      <c r="D163" s="7" t="s">
        <v>465</v>
      </c>
      <c r="E163" s="7" t="s">
        <v>466</v>
      </c>
      <c r="F163" s="7" t="s">
        <v>93</v>
      </c>
      <c r="G163" s="8">
        <v>2</v>
      </c>
      <c r="H163" s="8" t="s">
        <v>35</v>
      </c>
      <c r="I163" s="8" t="s">
        <v>86</v>
      </c>
      <c r="J163" s="8" t="s">
        <v>119</v>
      </c>
      <c r="K163" s="8" t="s">
        <v>246</v>
      </c>
    </row>
    <row r="164" spans="2:11" ht="89.25" x14ac:dyDescent="0.25">
      <c r="B164" s="7" t="s">
        <v>467</v>
      </c>
      <c r="C164" s="7">
        <v>2008</v>
      </c>
      <c r="D164" s="7" t="s">
        <v>468</v>
      </c>
      <c r="E164" s="7" t="s">
        <v>469</v>
      </c>
      <c r="F164" s="7" t="s">
        <v>123</v>
      </c>
      <c r="G164" s="7">
        <v>1</v>
      </c>
      <c r="H164" s="7" t="s">
        <v>37</v>
      </c>
      <c r="I164" s="7" t="s">
        <v>80</v>
      </c>
      <c r="J164" s="7" t="s">
        <v>124</v>
      </c>
      <c r="K164" s="8"/>
    </row>
    <row r="165" spans="2:11" ht="51" x14ac:dyDescent="0.25">
      <c r="B165" s="7" t="s">
        <v>470</v>
      </c>
      <c r="C165" s="7">
        <v>2008</v>
      </c>
      <c r="D165" s="7" t="s">
        <v>471</v>
      </c>
      <c r="E165" s="7" t="s">
        <v>165</v>
      </c>
      <c r="F165" s="7" t="s">
        <v>93</v>
      </c>
      <c r="G165" s="8">
        <v>2</v>
      </c>
      <c r="H165" s="7" t="s">
        <v>35</v>
      </c>
      <c r="I165" s="7" t="s">
        <v>80</v>
      </c>
      <c r="J165" s="7" t="s">
        <v>119</v>
      </c>
      <c r="K165" s="11"/>
    </row>
    <row r="166" spans="2:11" ht="38.25" x14ac:dyDescent="0.25">
      <c r="B166" s="7" t="s">
        <v>472</v>
      </c>
      <c r="C166" s="7">
        <v>2008</v>
      </c>
      <c r="D166" s="7" t="s">
        <v>473</v>
      </c>
      <c r="E166" s="7" t="s">
        <v>198</v>
      </c>
      <c r="F166" s="7" t="s">
        <v>93</v>
      </c>
      <c r="G166" s="7">
        <v>-1.5</v>
      </c>
      <c r="H166" s="7" t="s">
        <v>72</v>
      </c>
      <c r="I166" s="7" t="s">
        <v>86</v>
      </c>
      <c r="J166" s="7" t="s">
        <v>119</v>
      </c>
      <c r="K166" s="7" t="s">
        <v>246</v>
      </c>
    </row>
    <row r="167" spans="2:11" ht="38.25" x14ac:dyDescent="0.25">
      <c r="B167" s="7" t="s">
        <v>474</v>
      </c>
      <c r="C167" s="7">
        <v>2008</v>
      </c>
      <c r="D167" s="7" t="s">
        <v>475</v>
      </c>
      <c r="E167" s="7" t="s">
        <v>476</v>
      </c>
      <c r="F167" s="7" t="s">
        <v>93</v>
      </c>
      <c r="G167" s="7">
        <v>1.5</v>
      </c>
      <c r="H167" s="7" t="s">
        <v>37</v>
      </c>
      <c r="I167" s="7" t="s">
        <v>80</v>
      </c>
      <c r="J167" s="7" t="s">
        <v>124</v>
      </c>
      <c r="K167" s="11"/>
    </row>
    <row r="168" spans="2:11" ht="76.5" x14ac:dyDescent="0.25">
      <c r="B168" s="7" t="s">
        <v>477</v>
      </c>
      <c r="C168" s="7">
        <v>2009</v>
      </c>
      <c r="D168" s="7" t="s">
        <v>478</v>
      </c>
      <c r="E168" s="7" t="s">
        <v>444</v>
      </c>
      <c r="F168" s="7" t="s">
        <v>79</v>
      </c>
      <c r="G168" s="7">
        <v>-3</v>
      </c>
      <c r="H168" s="7" t="s">
        <v>35</v>
      </c>
      <c r="I168" s="7" t="s">
        <v>259</v>
      </c>
      <c r="J168" s="7" t="s">
        <v>59</v>
      </c>
      <c r="K168" s="11"/>
    </row>
    <row r="169" spans="2:11" ht="38.25" x14ac:dyDescent="0.25">
      <c r="B169" s="7" t="s">
        <v>477</v>
      </c>
      <c r="C169" s="7">
        <v>2009</v>
      </c>
      <c r="D169" s="7" t="s">
        <v>445</v>
      </c>
      <c r="E169" s="7" t="s">
        <v>444</v>
      </c>
      <c r="F169" s="7" t="s">
        <v>93</v>
      </c>
      <c r="G169" s="7">
        <v>-2</v>
      </c>
      <c r="H169" s="7" t="s">
        <v>37</v>
      </c>
      <c r="I169" s="7" t="s">
        <v>259</v>
      </c>
      <c r="J169" s="7" t="s">
        <v>59</v>
      </c>
      <c r="K169" s="11"/>
    </row>
    <row r="170" spans="2:11" ht="63.75" x14ac:dyDescent="0.25">
      <c r="B170" s="7" t="s">
        <v>479</v>
      </c>
      <c r="C170" s="7">
        <v>2009</v>
      </c>
      <c r="D170" s="7" t="s">
        <v>480</v>
      </c>
      <c r="E170" s="7" t="s">
        <v>162</v>
      </c>
      <c r="F170" s="7" t="s">
        <v>93</v>
      </c>
      <c r="G170" s="7">
        <v>2</v>
      </c>
      <c r="H170" s="7" t="s">
        <v>72</v>
      </c>
      <c r="I170" s="7" t="s">
        <v>80</v>
      </c>
      <c r="J170" s="7" t="s">
        <v>119</v>
      </c>
      <c r="K170" s="11"/>
    </row>
    <row r="171" spans="2:11" ht="51" x14ac:dyDescent="0.25">
      <c r="B171" s="7" t="s">
        <v>481</v>
      </c>
      <c r="C171" s="7">
        <v>2009</v>
      </c>
      <c r="D171" s="7" t="s">
        <v>482</v>
      </c>
      <c r="E171" s="7" t="s">
        <v>162</v>
      </c>
      <c r="F171" s="7" t="s">
        <v>145</v>
      </c>
      <c r="G171" s="7">
        <v>0</v>
      </c>
      <c r="H171" s="7" t="s">
        <v>72</v>
      </c>
      <c r="I171" s="7" t="s">
        <v>146</v>
      </c>
      <c r="J171" s="7" t="s">
        <v>119</v>
      </c>
      <c r="K171" s="11"/>
    </row>
    <row r="172" spans="2:11" ht="76.5" x14ac:dyDescent="0.25">
      <c r="B172" s="7" t="s">
        <v>483</v>
      </c>
      <c r="C172" s="7">
        <v>2009</v>
      </c>
      <c r="D172" s="7" t="s">
        <v>484</v>
      </c>
      <c r="E172" s="7" t="s">
        <v>170</v>
      </c>
      <c r="F172" s="7" t="s">
        <v>123</v>
      </c>
      <c r="G172" s="7">
        <v>-1</v>
      </c>
      <c r="H172" s="7" t="s">
        <v>72</v>
      </c>
      <c r="I172" s="7" t="s">
        <v>86</v>
      </c>
      <c r="J172" s="7" t="s">
        <v>119</v>
      </c>
      <c r="K172" s="11"/>
    </row>
    <row r="173" spans="2:11" ht="63.75" x14ac:dyDescent="0.25">
      <c r="B173" s="7" t="s">
        <v>485</v>
      </c>
      <c r="C173" s="7">
        <v>2009</v>
      </c>
      <c r="D173" s="7" t="s">
        <v>486</v>
      </c>
      <c r="E173" s="7" t="s">
        <v>434</v>
      </c>
      <c r="F173" s="7" t="s">
        <v>123</v>
      </c>
      <c r="G173" s="7">
        <v>1</v>
      </c>
      <c r="H173" s="7" t="s">
        <v>35</v>
      </c>
      <c r="I173" s="7" t="s">
        <v>80</v>
      </c>
      <c r="J173" s="7" t="s">
        <v>119</v>
      </c>
      <c r="K173" s="11"/>
    </row>
    <row r="174" spans="2:11" ht="63.75" x14ac:dyDescent="0.25">
      <c r="B174" s="7" t="s">
        <v>487</v>
      </c>
      <c r="C174" s="7">
        <v>2009</v>
      </c>
      <c r="D174" s="7" t="s">
        <v>488</v>
      </c>
      <c r="E174" s="7" t="s">
        <v>198</v>
      </c>
      <c r="F174" s="7" t="s">
        <v>93</v>
      </c>
      <c r="G174" s="7">
        <v>-1</v>
      </c>
      <c r="H174" s="7" t="s">
        <v>72</v>
      </c>
      <c r="I174" s="7" t="s">
        <v>259</v>
      </c>
      <c r="J174" s="7" t="s">
        <v>119</v>
      </c>
      <c r="K174" s="7" t="s">
        <v>246</v>
      </c>
    </row>
    <row r="175" spans="2:11" ht="63.75" x14ac:dyDescent="0.25">
      <c r="B175" s="7" t="s">
        <v>489</v>
      </c>
      <c r="C175" s="7">
        <v>2009</v>
      </c>
      <c r="D175" s="7" t="s">
        <v>490</v>
      </c>
      <c r="E175" s="7" t="s">
        <v>198</v>
      </c>
      <c r="F175" s="7" t="s">
        <v>79</v>
      </c>
      <c r="G175" s="7">
        <v>-3</v>
      </c>
      <c r="H175" s="7" t="s">
        <v>72</v>
      </c>
      <c r="I175" s="7" t="s">
        <v>86</v>
      </c>
      <c r="J175" s="7" t="s">
        <v>119</v>
      </c>
      <c r="K175" s="7" t="s">
        <v>246</v>
      </c>
    </row>
    <row r="176" spans="2:11" ht="63.75" x14ac:dyDescent="0.25">
      <c r="B176" s="7" t="s">
        <v>491</v>
      </c>
      <c r="C176" s="7">
        <v>2009</v>
      </c>
      <c r="D176" s="7" t="s">
        <v>492</v>
      </c>
      <c r="E176" s="7" t="s">
        <v>165</v>
      </c>
      <c r="F176" s="7" t="s">
        <v>123</v>
      </c>
      <c r="G176" s="7">
        <v>1</v>
      </c>
      <c r="H176" s="7" t="s">
        <v>35</v>
      </c>
      <c r="I176" s="7" t="s">
        <v>80</v>
      </c>
      <c r="J176" s="7" t="s">
        <v>119</v>
      </c>
      <c r="K176" s="11"/>
    </row>
    <row r="177" spans="2:11" ht="140.25" x14ac:dyDescent="0.25">
      <c r="B177" s="7" t="s">
        <v>493</v>
      </c>
      <c r="C177" s="7">
        <v>2009</v>
      </c>
      <c r="D177" s="7" t="s">
        <v>494</v>
      </c>
      <c r="E177" s="7" t="s">
        <v>495</v>
      </c>
      <c r="F177" s="7" t="s">
        <v>93</v>
      </c>
      <c r="G177" s="7">
        <v>2</v>
      </c>
      <c r="H177" s="7" t="s">
        <v>35</v>
      </c>
      <c r="I177" s="7" t="s">
        <v>80</v>
      </c>
      <c r="J177" s="7" t="s">
        <v>119</v>
      </c>
      <c r="K177" s="11"/>
    </row>
    <row r="178" spans="2:11" ht="38.25" x14ac:dyDescent="0.25">
      <c r="B178" s="7" t="s">
        <v>496</v>
      </c>
      <c r="C178" s="7">
        <v>2009</v>
      </c>
      <c r="D178" s="7" t="s">
        <v>475</v>
      </c>
      <c r="E178" s="7" t="s">
        <v>476</v>
      </c>
      <c r="F178" s="7" t="s">
        <v>93</v>
      </c>
      <c r="G178" s="7">
        <v>1.5</v>
      </c>
      <c r="H178" s="7" t="s">
        <v>37</v>
      </c>
      <c r="I178" s="7" t="s">
        <v>80</v>
      </c>
      <c r="J178" s="7" t="s">
        <v>124</v>
      </c>
      <c r="K178" s="11"/>
    </row>
    <row r="179" spans="2:11" ht="114.75" x14ac:dyDescent="0.25">
      <c r="B179" s="7" t="s">
        <v>497</v>
      </c>
      <c r="C179" s="7">
        <v>2009</v>
      </c>
      <c r="D179" s="7" t="s">
        <v>498</v>
      </c>
      <c r="E179" s="7" t="s">
        <v>499</v>
      </c>
      <c r="F179" s="7" t="s">
        <v>123</v>
      </c>
      <c r="G179" s="7">
        <v>-1</v>
      </c>
      <c r="H179" s="7" t="s">
        <v>72</v>
      </c>
      <c r="I179" s="8" t="s">
        <v>86</v>
      </c>
      <c r="J179" s="7" t="s">
        <v>119</v>
      </c>
      <c r="K179" s="11"/>
    </row>
    <row r="180" spans="2:11" ht="76.5" x14ac:dyDescent="0.25">
      <c r="B180" s="7" t="s">
        <v>500</v>
      </c>
      <c r="C180" s="7">
        <v>2009</v>
      </c>
      <c r="D180" s="7" t="s">
        <v>501</v>
      </c>
      <c r="E180" s="7" t="s">
        <v>502</v>
      </c>
      <c r="F180" s="7" t="s">
        <v>123</v>
      </c>
      <c r="G180" s="7">
        <v>-1</v>
      </c>
      <c r="H180" s="7" t="s">
        <v>35</v>
      </c>
      <c r="I180" s="7" t="s">
        <v>86</v>
      </c>
      <c r="J180" s="7" t="s">
        <v>119</v>
      </c>
      <c r="K180" s="11"/>
    </row>
    <row r="181" spans="2:11" ht="114.75" x14ac:dyDescent="0.25">
      <c r="B181" s="7" t="s">
        <v>503</v>
      </c>
      <c r="C181" s="7">
        <v>2010</v>
      </c>
      <c r="D181" s="7" t="s">
        <v>504</v>
      </c>
      <c r="E181" s="7" t="s">
        <v>463</v>
      </c>
      <c r="F181" s="7" t="s">
        <v>93</v>
      </c>
      <c r="G181" s="7">
        <v>1.5</v>
      </c>
      <c r="H181" s="7" t="s">
        <v>37</v>
      </c>
      <c r="I181" s="7" t="s">
        <v>80</v>
      </c>
      <c r="J181" s="7" t="s">
        <v>119</v>
      </c>
      <c r="K181" s="11"/>
    </row>
    <row r="182" spans="2:11" ht="114.75" x14ac:dyDescent="0.25">
      <c r="B182" s="7" t="s">
        <v>505</v>
      </c>
      <c r="C182" s="7">
        <v>2010</v>
      </c>
      <c r="D182" s="7" t="s">
        <v>506</v>
      </c>
      <c r="E182" s="7" t="s">
        <v>507</v>
      </c>
      <c r="F182" s="7" t="s">
        <v>79</v>
      </c>
      <c r="G182" s="7">
        <v>-3</v>
      </c>
      <c r="H182" s="7" t="s">
        <v>72</v>
      </c>
      <c r="I182" s="7" t="s">
        <v>86</v>
      </c>
      <c r="J182" s="7" t="s">
        <v>119</v>
      </c>
      <c r="K182" s="11"/>
    </row>
    <row r="183" spans="2:11" ht="127.5" x14ac:dyDescent="0.25">
      <c r="B183" s="7" t="s">
        <v>508</v>
      </c>
      <c r="C183" s="7">
        <v>2010</v>
      </c>
      <c r="D183" s="7" t="s">
        <v>509</v>
      </c>
      <c r="E183" s="7" t="s">
        <v>507</v>
      </c>
      <c r="F183" s="7" t="s">
        <v>79</v>
      </c>
      <c r="G183" s="7">
        <v>-3</v>
      </c>
      <c r="H183" s="7" t="s">
        <v>72</v>
      </c>
      <c r="I183" s="7" t="s">
        <v>86</v>
      </c>
      <c r="J183" s="7" t="s">
        <v>119</v>
      </c>
      <c r="K183" s="11"/>
    </row>
    <row r="184" spans="2:11" ht="51" x14ac:dyDescent="0.25">
      <c r="B184" s="7" t="s">
        <v>510</v>
      </c>
      <c r="C184" s="7">
        <v>2010</v>
      </c>
      <c r="D184" s="7" t="s">
        <v>511</v>
      </c>
      <c r="E184" s="7" t="s">
        <v>476</v>
      </c>
      <c r="F184" s="7" t="s">
        <v>123</v>
      </c>
      <c r="G184" s="7">
        <v>1</v>
      </c>
      <c r="H184" s="7" t="s">
        <v>37</v>
      </c>
      <c r="I184" s="7" t="s">
        <v>80</v>
      </c>
      <c r="J184" s="7" t="s">
        <v>124</v>
      </c>
      <c r="K184" s="11"/>
    </row>
    <row r="185" spans="2:11" ht="76.5" x14ac:dyDescent="0.25">
      <c r="B185" s="7" t="s">
        <v>512</v>
      </c>
      <c r="C185" s="7">
        <v>2011</v>
      </c>
      <c r="D185" s="7" t="s">
        <v>513</v>
      </c>
      <c r="E185" s="7" t="s">
        <v>514</v>
      </c>
      <c r="F185" s="7" t="s">
        <v>123</v>
      </c>
      <c r="G185" s="7">
        <v>1</v>
      </c>
      <c r="H185" s="7" t="s">
        <v>72</v>
      </c>
      <c r="I185" s="7" t="s">
        <v>80</v>
      </c>
      <c r="J185" s="7" t="s">
        <v>119</v>
      </c>
      <c r="K185" s="11"/>
    </row>
    <row r="186" spans="2:11" ht="63.75" x14ac:dyDescent="0.25">
      <c r="B186" s="7" t="s">
        <v>515</v>
      </c>
      <c r="C186" s="7">
        <v>2011</v>
      </c>
      <c r="D186" s="7" t="s">
        <v>516</v>
      </c>
      <c r="E186" s="7" t="s">
        <v>517</v>
      </c>
      <c r="F186" s="7" t="s">
        <v>93</v>
      </c>
      <c r="G186" s="7">
        <v>-2</v>
      </c>
      <c r="H186" s="7" t="s">
        <v>72</v>
      </c>
      <c r="I186" s="7" t="s">
        <v>86</v>
      </c>
      <c r="J186" s="7" t="s">
        <v>119</v>
      </c>
      <c r="K186" s="11"/>
    </row>
    <row r="187" spans="2:11" ht="140.25" x14ac:dyDescent="0.25">
      <c r="B187" s="7" t="s">
        <v>518</v>
      </c>
      <c r="C187" s="7">
        <v>2011</v>
      </c>
      <c r="D187" s="7" t="s">
        <v>519</v>
      </c>
      <c r="E187" s="7" t="s">
        <v>520</v>
      </c>
      <c r="F187" s="7" t="s">
        <v>79</v>
      </c>
      <c r="G187" s="7">
        <v>3</v>
      </c>
      <c r="H187" s="7" t="s">
        <v>37</v>
      </c>
      <c r="I187" s="7" t="s">
        <v>80</v>
      </c>
      <c r="J187" s="7" t="s">
        <v>119</v>
      </c>
      <c r="K187" s="11"/>
    </row>
    <row r="188" spans="2:11" ht="51" x14ac:dyDescent="0.25">
      <c r="B188" s="7" t="s">
        <v>518</v>
      </c>
      <c r="C188" s="7">
        <v>2011</v>
      </c>
      <c r="D188" s="7" t="s">
        <v>521</v>
      </c>
      <c r="E188" s="7" t="s">
        <v>520</v>
      </c>
      <c r="F188" s="7" t="s">
        <v>79</v>
      </c>
      <c r="G188" s="7">
        <v>3</v>
      </c>
      <c r="H188" s="7" t="s">
        <v>36</v>
      </c>
      <c r="I188" s="7" t="s">
        <v>80</v>
      </c>
      <c r="J188" s="7" t="s">
        <v>119</v>
      </c>
      <c r="K188" s="11"/>
    </row>
    <row r="189" spans="2:11" ht="51" x14ac:dyDescent="0.25">
      <c r="B189" s="7" t="s">
        <v>522</v>
      </c>
      <c r="C189" s="7">
        <v>2011</v>
      </c>
      <c r="D189" s="7" t="s">
        <v>523</v>
      </c>
      <c r="E189" s="7" t="s">
        <v>162</v>
      </c>
      <c r="F189" s="7" t="s">
        <v>123</v>
      </c>
      <c r="G189" s="7">
        <v>1</v>
      </c>
      <c r="H189" s="7" t="s">
        <v>72</v>
      </c>
      <c r="I189" s="7" t="s">
        <v>80</v>
      </c>
      <c r="J189" s="7" t="s">
        <v>119</v>
      </c>
      <c r="K189" s="11"/>
    </row>
    <row r="190" spans="2:11" ht="178.5" x14ac:dyDescent="0.25">
      <c r="B190" s="7" t="s">
        <v>524</v>
      </c>
      <c r="C190" s="7">
        <v>2011</v>
      </c>
      <c r="D190" s="7" t="s">
        <v>525</v>
      </c>
      <c r="E190" s="7" t="s">
        <v>526</v>
      </c>
      <c r="F190" s="7" t="s">
        <v>79</v>
      </c>
      <c r="G190" s="7">
        <v>-3</v>
      </c>
      <c r="H190" s="7" t="s">
        <v>35</v>
      </c>
      <c r="I190" s="7" t="s">
        <v>86</v>
      </c>
      <c r="J190" s="7" t="s">
        <v>119</v>
      </c>
      <c r="K190" s="7" t="s">
        <v>246</v>
      </c>
    </row>
    <row r="191" spans="2:11" ht="114.75" x14ac:dyDescent="0.25">
      <c r="B191" s="7" t="s">
        <v>527</v>
      </c>
      <c r="C191" s="7">
        <v>2011</v>
      </c>
      <c r="D191" s="7" t="s">
        <v>528</v>
      </c>
      <c r="E191" s="7" t="s">
        <v>529</v>
      </c>
      <c r="F191" s="7" t="s">
        <v>123</v>
      </c>
      <c r="G191" s="7">
        <v>1</v>
      </c>
      <c r="H191" s="7" t="s">
        <v>35</v>
      </c>
      <c r="I191" s="7" t="s">
        <v>80</v>
      </c>
      <c r="J191" s="7" t="s">
        <v>119</v>
      </c>
      <c r="K191" s="7"/>
    </row>
    <row r="192" spans="2:11" ht="102" x14ac:dyDescent="0.25">
      <c r="B192" s="7" t="s">
        <v>530</v>
      </c>
      <c r="C192" s="7">
        <v>2012</v>
      </c>
      <c r="D192" s="7" t="s">
        <v>531</v>
      </c>
      <c r="E192" s="7" t="s">
        <v>165</v>
      </c>
      <c r="F192" s="7" t="s">
        <v>145</v>
      </c>
      <c r="G192" s="7">
        <v>-1</v>
      </c>
      <c r="H192" s="7" t="s">
        <v>35</v>
      </c>
      <c r="I192" s="7" t="s">
        <v>259</v>
      </c>
      <c r="J192" s="7" t="s">
        <v>119</v>
      </c>
      <c r="K192" s="11"/>
    </row>
    <row r="193" spans="2:11" ht="63.75" x14ac:dyDescent="0.25">
      <c r="B193" s="7" t="s">
        <v>532</v>
      </c>
      <c r="C193" s="7">
        <v>2012</v>
      </c>
      <c r="D193" s="7" t="s">
        <v>533</v>
      </c>
      <c r="E193" s="7" t="s">
        <v>534</v>
      </c>
      <c r="F193" s="7" t="s">
        <v>123</v>
      </c>
      <c r="G193" s="7">
        <v>0</v>
      </c>
      <c r="H193" s="7" t="s">
        <v>58</v>
      </c>
      <c r="I193" s="7" t="s">
        <v>58</v>
      </c>
      <c r="J193" s="7" t="s">
        <v>119</v>
      </c>
      <c r="K193" s="11"/>
    </row>
    <row r="194" spans="2:11" ht="89.25" x14ac:dyDescent="0.25">
      <c r="B194" s="7" t="s">
        <v>535</v>
      </c>
      <c r="C194" s="7">
        <v>2012</v>
      </c>
      <c r="D194" s="7" t="s">
        <v>536</v>
      </c>
      <c r="E194" s="7" t="s">
        <v>162</v>
      </c>
      <c r="F194" s="7" t="s">
        <v>93</v>
      </c>
      <c r="G194" s="7">
        <v>-2</v>
      </c>
      <c r="H194" s="7" t="s">
        <v>35</v>
      </c>
      <c r="I194" s="7" t="s">
        <v>86</v>
      </c>
      <c r="J194" s="7" t="s">
        <v>119</v>
      </c>
      <c r="K194" s="11"/>
    </row>
    <row r="195" spans="2:11" ht="89.25" x14ac:dyDescent="0.25">
      <c r="B195" s="7" t="s">
        <v>537</v>
      </c>
      <c r="C195" s="7">
        <v>2013</v>
      </c>
      <c r="D195" s="7" t="s">
        <v>538</v>
      </c>
      <c r="E195" s="7" t="s">
        <v>476</v>
      </c>
      <c r="F195" s="7" t="s">
        <v>93</v>
      </c>
      <c r="G195" s="7">
        <v>-1.5</v>
      </c>
      <c r="H195" s="7" t="s">
        <v>72</v>
      </c>
      <c r="I195" s="7" t="s">
        <v>86</v>
      </c>
      <c r="J195" s="7" t="s">
        <v>119</v>
      </c>
      <c r="K195" s="11"/>
    </row>
    <row r="196" spans="2:11" ht="38.25" x14ac:dyDescent="0.25">
      <c r="B196" s="7" t="s">
        <v>539</v>
      </c>
      <c r="C196" s="7">
        <v>2013</v>
      </c>
      <c r="D196" s="7" t="s">
        <v>540</v>
      </c>
      <c r="E196" s="8" t="s">
        <v>437</v>
      </c>
      <c r="F196" s="7" t="s">
        <v>93</v>
      </c>
      <c r="G196" s="7">
        <v>-1.5</v>
      </c>
      <c r="H196" s="7" t="s">
        <v>72</v>
      </c>
      <c r="I196" s="7" t="s">
        <v>86</v>
      </c>
      <c r="J196" s="7" t="s">
        <v>119</v>
      </c>
      <c r="K196" s="11"/>
    </row>
    <row r="197" spans="2:11" ht="127.5" x14ac:dyDescent="0.25">
      <c r="B197" s="7" t="s">
        <v>541</v>
      </c>
      <c r="C197" s="7">
        <v>2013</v>
      </c>
      <c r="D197" s="7" t="s">
        <v>542</v>
      </c>
      <c r="E197" s="7" t="s">
        <v>162</v>
      </c>
      <c r="F197" s="7" t="s">
        <v>145</v>
      </c>
      <c r="G197" s="7">
        <v>0</v>
      </c>
      <c r="H197" s="7" t="s">
        <v>35</v>
      </c>
      <c r="I197" s="7" t="s">
        <v>80</v>
      </c>
      <c r="J197" s="7" t="s">
        <v>119</v>
      </c>
      <c r="K197" s="11"/>
    </row>
    <row r="198" spans="2:11" ht="51" x14ac:dyDescent="0.25">
      <c r="B198" s="7" t="s">
        <v>543</v>
      </c>
      <c r="C198" s="7">
        <v>2013</v>
      </c>
      <c r="D198" s="7" t="s">
        <v>544</v>
      </c>
      <c r="E198" s="7" t="s">
        <v>162</v>
      </c>
      <c r="F198" s="7" t="s">
        <v>145</v>
      </c>
      <c r="G198" s="7">
        <v>0</v>
      </c>
      <c r="H198" s="7" t="s">
        <v>72</v>
      </c>
      <c r="I198" s="7" t="s">
        <v>146</v>
      </c>
      <c r="J198" s="7" t="s">
        <v>119</v>
      </c>
      <c r="K198" s="11"/>
    </row>
    <row r="199" spans="2:11" ht="76.5" x14ac:dyDescent="0.25">
      <c r="B199" s="7" t="s">
        <v>545</v>
      </c>
      <c r="C199" s="7">
        <v>2013</v>
      </c>
      <c r="D199" s="7" t="s">
        <v>546</v>
      </c>
      <c r="E199" s="7" t="s">
        <v>547</v>
      </c>
      <c r="F199" s="7" t="s">
        <v>123</v>
      </c>
      <c r="G199" s="7">
        <v>1</v>
      </c>
      <c r="H199" s="7" t="s">
        <v>37</v>
      </c>
      <c r="I199" s="7" t="s">
        <v>80</v>
      </c>
      <c r="J199" s="7" t="s">
        <v>119</v>
      </c>
      <c r="K199" s="11"/>
    </row>
    <row r="200" spans="2:11" ht="63.75" x14ac:dyDescent="0.25">
      <c r="B200" s="7" t="s">
        <v>548</v>
      </c>
      <c r="C200" s="7">
        <v>2014</v>
      </c>
      <c r="D200" s="7" t="s">
        <v>549</v>
      </c>
      <c r="E200" s="7" t="s">
        <v>361</v>
      </c>
      <c r="F200" s="7" t="s">
        <v>123</v>
      </c>
      <c r="G200" s="7">
        <v>1</v>
      </c>
      <c r="H200" s="7" t="s">
        <v>72</v>
      </c>
      <c r="I200" s="7" t="s">
        <v>80</v>
      </c>
      <c r="J200" s="7" t="s">
        <v>119</v>
      </c>
      <c r="K200" s="7" t="s">
        <v>246</v>
      </c>
    </row>
    <row r="201" spans="2:11" ht="38.25" x14ac:dyDescent="0.25">
      <c r="B201" s="7" t="s">
        <v>550</v>
      </c>
      <c r="C201" s="7">
        <v>2014</v>
      </c>
      <c r="D201" s="7" t="s">
        <v>551</v>
      </c>
      <c r="E201" s="7" t="s">
        <v>507</v>
      </c>
      <c r="F201" s="7" t="s">
        <v>123</v>
      </c>
      <c r="G201" s="7">
        <v>0.5</v>
      </c>
      <c r="H201" s="7" t="s">
        <v>37</v>
      </c>
      <c r="I201" s="7" t="s">
        <v>80</v>
      </c>
      <c r="J201" s="7" t="s">
        <v>119</v>
      </c>
      <c r="K201" s="11"/>
    </row>
    <row r="202" spans="2:11" ht="63.75" x14ac:dyDescent="0.25">
      <c r="B202" s="7" t="s">
        <v>552</v>
      </c>
      <c r="C202" s="7">
        <v>2014</v>
      </c>
      <c r="D202" s="7" t="s">
        <v>553</v>
      </c>
      <c r="E202" s="7" t="s">
        <v>507</v>
      </c>
      <c r="F202" s="7" t="s">
        <v>123</v>
      </c>
      <c r="G202" s="7">
        <v>1</v>
      </c>
      <c r="H202" s="7" t="s">
        <v>37</v>
      </c>
      <c r="I202" s="7" t="s">
        <v>80</v>
      </c>
      <c r="J202" s="7" t="s">
        <v>119</v>
      </c>
      <c r="K202" s="11"/>
    </row>
    <row r="203" spans="2:11" ht="38.25" x14ac:dyDescent="0.25">
      <c r="B203" s="7" t="s">
        <v>554</v>
      </c>
      <c r="C203" s="7">
        <v>2015</v>
      </c>
      <c r="D203" s="7" t="s">
        <v>555</v>
      </c>
      <c r="E203" s="7" t="s">
        <v>444</v>
      </c>
      <c r="F203" s="7" t="s">
        <v>79</v>
      </c>
      <c r="G203" s="7">
        <v>3</v>
      </c>
      <c r="H203" s="7" t="s">
        <v>35</v>
      </c>
      <c r="I203" s="7" t="s">
        <v>80</v>
      </c>
      <c r="J203" s="7" t="s">
        <v>59</v>
      </c>
      <c r="K203" s="11"/>
    </row>
    <row r="204" spans="2:11" ht="38.25" x14ac:dyDescent="0.25">
      <c r="B204" s="7" t="s">
        <v>554</v>
      </c>
      <c r="C204" s="7">
        <v>2015</v>
      </c>
      <c r="D204" s="7" t="s">
        <v>445</v>
      </c>
      <c r="E204" s="7" t="s">
        <v>444</v>
      </c>
      <c r="F204" s="7" t="s">
        <v>93</v>
      </c>
      <c r="G204" s="7">
        <v>2</v>
      </c>
      <c r="H204" s="7" t="s">
        <v>37</v>
      </c>
      <c r="I204" s="7" t="s">
        <v>556</v>
      </c>
      <c r="J204" s="7" t="s">
        <v>59</v>
      </c>
      <c r="K204" s="11"/>
    </row>
    <row r="205" spans="2:11" ht="51" x14ac:dyDescent="0.25">
      <c r="B205" s="7" t="s">
        <v>557</v>
      </c>
      <c r="C205" s="7">
        <v>2015</v>
      </c>
      <c r="D205" s="7" t="s">
        <v>558</v>
      </c>
      <c r="E205" s="7" t="s">
        <v>444</v>
      </c>
      <c r="F205" s="7" t="s">
        <v>123</v>
      </c>
      <c r="G205" s="7">
        <v>-1</v>
      </c>
      <c r="H205" s="7" t="s">
        <v>35</v>
      </c>
      <c r="I205" s="7" t="s">
        <v>259</v>
      </c>
      <c r="J205" s="7" t="s">
        <v>119</v>
      </c>
      <c r="K205" s="11"/>
    </row>
    <row r="206" spans="2:11" ht="51" x14ac:dyDescent="0.25">
      <c r="B206" s="7" t="s">
        <v>559</v>
      </c>
      <c r="C206" s="7">
        <v>2015</v>
      </c>
      <c r="D206" s="7" t="s">
        <v>560</v>
      </c>
      <c r="E206" s="7" t="s">
        <v>162</v>
      </c>
      <c r="F206" s="7" t="s">
        <v>123</v>
      </c>
      <c r="G206" s="7">
        <v>1</v>
      </c>
      <c r="H206" s="7" t="s">
        <v>37</v>
      </c>
      <c r="I206" s="7" t="s">
        <v>80</v>
      </c>
      <c r="J206" s="7" t="s">
        <v>119</v>
      </c>
      <c r="K206" s="11"/>
    </row>
    <row r="207" spans="2:11" ht="89.25" x14ac:dyDescent="0.25">
      <c r="B207" s="7" t="s">
        <v>561</v>
      </c>
      <c r="C207" s="7">
        <v>2015</v>
      </c>
      <c r="D207" s="7" t="s">
        <v>562</v>
      </c>
      <c r="E207" s="7" t="s">
        <v>563</v>
      </c>
      <c r="F207" s="7" t="s">
        <v>123</v>
      </c>
      <c r="G207" s="7">
        <v>1</v>
      </c>
      <c r="H207" s="7" t="s">
        <v>35</v>
      </c>
      <c r="I207" s="7" t="s">
        <v>80</v>
      </c>
      <c r="J207" s="7" t="s">
        <v>119</v>
      </c>
      <c r="K207" s="11"/>
    </row>
    <row r="208" spans="2:11" ht="63.75" x14ac:dyDescent="0.25">
      <c r="B208" s="7" t="s">
        <v>564</v>
      </c>
      <c r="C208" s="7">
        <v>2015</v>
      </c>
      <c r="D208" s="7" t="s">
        <v>565</v>
      </c>
      <c r="E208" s="7" t="s">
        <v>162</v>
      </c>
      <c r="F208" s="7" t="s">
        <v>123</v>
      </c>
      <c r="G208" s="7">
        <v>-1</v>
      </c>
      <c r="H208" s="7" t="s">
        <v>35</v>
      </c>
      <c r="I208" s="7" t="s">
        <v>86</v>
      </c>
      <c r="J208" s="7" t="s">
        <v>119</v>
      </c>
      <c r="K208" s="11"/>
    </row>
    <row r="209" spans="2:11" ht="293.25" x14ac:dyDescent="0.25">
      <c r="B209" s="7" t="s">
        <v>566</v>
      </c>
      <c r="C209" s="7">
        <v>2015</v>
      </c>
      <c r="D209" s="7" t="s">
        <v>567</v>
      </c>
      <c r="E209" s="7" t="s">
        <v>507</v>
      </c>
      <c r="F209" s="7" t="s">
        <v>93</v>
      </c>
      <c r="G209" s="7">
        <v>1.5</v>
      </c>
      <c r="H209" s="7" t="s">
        <v>72</v>
      </c>
      <c r="I209" s="7" t="s">
        <v>80</v>
      </c>
      <c r="J209" s="7" t="s">
        <v>119</v>
      </c>
      <c r="K209" s="11"/>
    </row>
    <row r="210" spans="2:11" ht="63.75" x14ac:dyDescent="0.25">
      <c r="B210" s="7" t="s">
        <v>568</v>
      </c>
      <c r="C210" s="7">
        <v>2016</v>
      </c>
      <c r="D210" s="7" t="s">
        <v>569</v>
      </c>
      <c r="E210" s="7" t="s">
        <v>570</v>
      </c>
      <c r="F210" s="7" t="s">
        <v>93</v>
      </c>
      <c r="G210" s="7">
        <v>-2</v>
      </c>
      <c r="H210" s="7" t="s">
        <v>35</v>
      </c>
      <c r="I210" s="7" t="s">
        <v>86</v>
      </c>
      <c r="J210" s="7" t="s">
        <v>119</v>
      </c>
      <c r="K210" s="11"/>
    </row>
    <row r="211" spans="2:11" ht="76.5" x14ac:dyDescent="0.25">
      <c r="B211" s="7" t="s">
        <v>571</v>
      </c>
      <c r="C211" s="7">
        <v>2016</v>
      </c>
      <c r="D211" s="7" t="s">
        <v>572</v>
      </c>
      <c r="E211" s="7" t="s">
        <v>573</v>
      </c>
      <c r="F211" s="7" t="s">
        <v>93</v>
      </c>
      <c r="G211" s="7">
        <v>1.5</v>
      </c>
      <c r="H211" s="7" t="s">
        <v>35</v>
      </c>
      <c r="I211" s="7" t="s">
        <v>80</v>
      </c>
      <c r="J211" s="7" t="s">
        <v>119</v>
      </c>
      <c r="K211" s="11"/>
    </row>
    <row r="212" spans="2:11" ht="89.25" x14ac:dyDescent="0.25">
      <c r="B212" s="7" t="s">
        <v>574</v>
      </c>
      <c r="C212" s="7">
        <v>2016</v>
      </c>
      <c r="D212" s="7" t="s">
        <v>575</v>
      </c>
      <c r="E212" s="7" t="s">
        <v>576</v>
      </c>
      <c r="F212" s="7" t="s">
        <v>123</v>
      </c>
      <c r="G212" s="7">
        <v>-1</v>
      </c>
      <c r="H212" s="7" t="s">
        <v>37</v>
      </c>
      <c r="I212" s="7" t="s">
        <v>259</v>
      </c>
      <c r="J212" s="7" t="s">
        <v>119</v>
      </c>
      <c r="K212" s="11"/>
    </row>
    <row r="213" spans="2:11" ht="127.5" x14ac:dyDescent="0.25">
      <c r="B213" s="7" t="s">
        <v>577</v>
      </c>
      <c r="C213" s="7">
        <v>2016</v>
      </c>
      <c r="D213" s="7" t="s">
        <v>578</v>
      </c>
      <c r="E213" s="7" t="s">
        <v>579</v>
      </c>
      <c r="F213" s="7" t="s">
        <v>123</v>
      </c>
      <c r="G213" s="7">
        <v>1</v>
      </c>
      <c r="H213" s="7" t="s">
        <v>35</v>
      </c>
      <c r="I213" s="7" t="s">
        <v>80</v>
      </c>
      <c r="J213" s="7" t="s">
        <v>119</v>
      </c>
      <c r="K213" s="11"/>
    </row>
    <row r="214" spans="2:11" ht="38.25" x14ac:dyDescent="0.25">
      <c r="B214" s="7" t="s">
        <v>580</v>
      </c>
      <c r="C214" s="7">
        <v>2016</v>
      </c>
      <c r="D214" s="7" t="s">
        <v>581</v>
      </c>
      <c r="E214" s="7" t="s">
        <v>437</v>
      </c>
      <c r="F214" s="7" t="s">
        <v>145</v>
      </c>
      <c r="G214" s="7">
        <v>0</v>
      </c>
      <c r="H214" s="7" t="s">
        <v>72</v>
      </c>
      <c r="I214" s="7" t="s">
        <v>86</v>
      </c>
      <c r="J214" s="7" t="s">
        <v>119</v>
      </c>
      <c r="K214" s="11"/>
    </row>
    <row r="215" spans="2:11" ht="127.5" x14ac:dyDescent="0.25">
      <c r="B215" s="7" t="s">
        <v>582</v>
      </c>
      <c r="C215" s="7">
        <v>2016</v>
      </c>
      <c r="D215" s="7" t="s">
        <v>583</v>
      </c>
      <c r="E215" s="7" t="s">
        <v>584</v>
      </c>
      <c r="F215" s="7" t="s">
        <v>79</v>
      </c>
      <c r="G215" s="7">
        <v>3</v>
      </c>
      <c r="H215" s="7" t="s">
        <v>37</v>
      </c>
      <c r="I215" s="7" t="s">
        <v>80</v>
      </c>
      <c r="J215" s="7" t="s">
        <v>119</v>
      </c>
      <c r="K215" s="11"/>
    </row>
    <row r="216" spans="2:11" ht="38.25" x14ac:dyDescent="0.25">
      <c r="B216" s="7" t="s">
        <v>187</v>
      </c>
      <c r="C216" s="7">
        <v>2017</v>
      </c>
      <c r="D216" s="7" t="s">
        <v>258</v>
      </c>
      <c r="E216" s="7"/>
      <c r="F216" s="7" t="s">
        <v>93</v>
      </c>
      <c r="G216" s="7">
        <v>-1.5</v>
      </c>
      <c r="H216" s="7" t="s">
        <v>35</v>
      </c>
      <c r="I216" s="7" t="s">
        <v>86</v>
      </c>
      <c r="J216" s="7"/>
      <c r="K216" s="11"/>
    </row>
    <row r="217" spans="2:11" ht="89.25" x14ac:dyDescent="0.25">
      <c r="B217" s="7" t="s">
        <v>585</v>
      </c>
      <c r="C217" s="7">
        <v>2017</v>
      </c>
      <c r="D217" s="7" t="s">
        <v>586</v>
      </c>
      <c r="E217" s="7" t="s">
        <v>587</v>
      </c>
      <c r="F217" s="7" t="s">
        <v>93</v>
      </c>
      <c r="G217" s="7">
        <v>-1.5</v>
      </c>
      <c r="H217" s="7" t="s">
        <v>35</v>
      </c>
      <c r="I217" s="7" t="s">
        <v>86</v>
      </c>
      <c r="J217" s="7" t="s">
        <v>119</v>
      </c>
      <c r="K217" s="11"/>
    </row>
    <row r="218" spans="2:11" ht="127.5" x14ac:dyDescent="0.25">
      <c r="B218" s="7" t="s">
        <v>588</v>
      </c>
      <c r="C218" s="7">
        <v>2017</v>
      </c>
      <c r="D218" s="7" t="s">
        <v>589</v>
      </c>
      <c r="E218" s="7" t="s">
        <v>590</v>
      </c>
      <c r="F218" s="7" t="s">
        <v>123</v>
      </c>
      <c r="G218" s="7">
        <v>1</v>
      </c>
      <c r="H218" s="7" t="s">
        <v>35</v>
      </c>
      <c r="I218" s="7" t="s">
        <v>80</v>
      </c>
      <c r="J218" s="7" t="s">
        <v>119</v>
      </c>
      <c r="K218" s="11" t="s">
        <v>246</v>
      </c>
    </row>
    <row r="219" spans="2:11" ht="114.75" x14ac:dyDescent="0.25">
      <c r="B219" s="7" t="s">
        <v>591</v>
      </c>
      <c r="C219" s="7">
        <v>2017</v>
      </c>
      <c r="D219" s="7" t="s">
        <v>592</v>
      </c>
      <c r="E219" s="7" t="s">
        <v>593</v>
      </c>
      <c r="F219" s="7" t="s">
        <v>93</v>
      </c>
      <c r="G219" s="7">
        <v>2</v>
      </c>
      <c r="H219" s="7" t="s">
        <v>37</v>
      </c>
      <c r="I219" s="7" t="s">
        <v>80</v>
      </c>
      <c r="J219" s="7" t="s">
        <v>119</v>
      </c>
      <c r="K219" s="11"/>
    </row>
    <row r="220" spans="2:11" ht="140.25" x14ac:dyDescent="0.25">
      <c r="B220" s="7" t="s">
        <v>594</v>
      </c>
      <c r="C220" s="7">
        <v>2017</v>
      </c>
      <c r="D220" s="7" t="s">
        <v>595</v>
      </c>
      <c r="E220" s="7" t="s">
        <v>507</v>
      </c>
      <c r="F220" s="7" t="s">
        <v>123</v>
      </c>
      <c r="G220" s="7">
        <v>-1</v>
      </c>
      <c r="H220" s="7" t="s">
        <v>36</v>
      </c>
      <c r="I220" s="7" t="s">
        <v>86</v>
      </c>
      <c r="J220" s="7" t="s">
        <v>119</v>
      </c>
      <c r="K220" s="11"/>
    </row>
    <row r="221" spans="2:11" ht="89.25" x14ac:dyDescent="0.25">
      <c r="B221" s="7" t="s">
        <v>596</v>
      </c>
      <c r="C221" s="7">
        <v>2017</v>
      </c>
      <c r="D221" s="7" t="s">
        <v>597</v>
      </c>
      <c r="E221" s="7" t="s">
        <v>598</v>
      </c>
      <c r="F221" s="7" t="s">
        <v>123</v>
      </c>
      <c r="G221" s="7">
        <v>-1</v>
      </c>
      <c r="H221" s="7" t="s">
        <v>35</v>
      </c>
      <c r="I221" s="7" t="s">
        <v>86</v>
      </c>
      <c r="J221" s="7" t="s">
        <v>119</v>
      </c>
      <c r="K221" s="11" t="s">
        <v>246</v>
      </c>
    </row>
    <row r="222" spans="2:11" ht="153" x14ac:dyDescent="0.25">
      <c r="B222" s="7" t="s">
        <v>599</v>
      </c>
      <c r="C222" s="7">
        <v>2018</v>
      </c>
      <c r="D222" s="7" t="s">
        <v>600</v>
      </c>
      <c r="E222" s="7" t="s">
        <v>601</v>
      </c>
      <c r="F222" s="7" t="s">
        <v>123</v>
      </c>
      <c r="G222" s="7">
        <v>0</v>
      </c>
      <c r="H222" s="7" t="s">
        <v>35</v>
      </c>
      <c r="I222" s="7" t="s">
        <v>80</v>
      </c>
      <c r="J222" s="7" t="s">
        <v>602</v>
      </c>
      <c r="K222" s="11"/>
    </row>
    <row r="223" spans="2:11" ht="140.25" x14ac:dyDescent="0.25">
      <c r="B223" s="7" t="s">
        <v>603</v>
      </c>
      <c r="C223" s="7">
        <v>2018</v>
      </c>
      <c r="D223" s="7" t="s">
        <v>604</v>
      </c>
      <c r="E223" s="7" t="s">
        <v>605</v>
      </c>
      <c r="F223" s="7" t="s">
        <v>93</v>
      </c>
      <c r="G223" s="7">
        <v>1.5</v>
      </c>
      <c r="H223" s="7" t="s">
        <v>35</v>
      </c>
      <c r="I223" s="7" t="s">
        <v>80</v>
      </c>
      <c r="J223" s="7" t="s">
        <v>119</v>
      </c>
      <c r="K223" s="11"/>
    </row>
    <row r="224" spans="2:11" ht="89.25" x14ac:dyDescent="0.25">
      <c r="B224" s="7" t="s">
        <v>606</v>
      </c>
      <c r="C224" s="7">
        <v>2018</v>
      </c>
      <c r="D224" s="7" t="s">
        <v>607</v>
      </c>
      <c r="E224" s="7" t="s">
        <v>608</v>
      </c>
      <c r="F224" s="7" t="s">
        <v>123</v>
      </c>
      <c r="G224" s="7">
        <v>1</v>
      </c>
      <c r="H224" s="7" t="s">
        <v>35</v>
      </c>
      <c r="I224" s="7" t="s">
        <v>80</v>
      </c>
      <c r="J224" s="7" t="s">
        <v>119</v>
      </c>
      <c r="K224" s="11"/>
    </row>
    <row r="225" spans="2:11" ht="51" x14ac:dyDescent="0.25">
      <c r="B225" s="7" t="s">
        <v>609</v>
      </c>
      <c r="C225" s="7">
        <v>2018</v>
      </c>
      <c r="D225" s="7" t="s">
        <v>610</v>
      </c>
      <c r="E225" s="7" t="s">
        <v>611</v>
      </c>
      <c r="F225" s="7" t="s">
        <v>93</v>
      </c>
      <c r="G225" s="7">
        <v>2</v>
      </c>
      <c r="H225" s="7" t="s">
        <v>35</v>
      </c>
      <c r="I225" s="7" t="s">
        <v>80</v>
      </c>
      <c r="J225" s="7" t="s">
        <v>119</v>
      </c>
      <c r="K225" s="11"/>
    </row>
    <row r="226" spans="2:11" ht="38.25" x14ac:dyDescent="0.25">
      <c r="B226" s="7" t="s">
        <v>612</v>
      </c>
      <c r="C226" s="7">
        <v>2019</v>
      </c>
      <c r="D226" s="7" t="s">
        <v>613</v>
      </c>
      <c r="E226" s="7" t="s">
        <v>614</v>
      </c>
      <c r="F226" s="7" t="s">
        <v>123</v>
      </c>
      <c r="G226" s="7">
        <v>-1</v>
      </c>
      <c r="H226" s="7" t="s">
        <v>72</v>
      </c>
      <c r="I226" s="7" t="s">
        <v>86</v>
      </c>
      <c r="J226" s="7" t="s">
        <v>119</v>
      </c>
      <c r="K226" s="11"/>
    </row>
    <row r="227" spans="2:11" ht="38.25" x14ac:dyDescent="0.25">
      <c r="B227" s="7" t="s">
        <v>615</v>
      </c>
      <c r="C227" s="7">
        <v>2019</v>
      </c>
      <c r="D227" s="7" t="s">
        <v>616</v>
      </c>
      <c r="E227" s="7" t="s">
        <v>617</v>
      </c>
      <c r="F227" s="7" t="s">
        <v>123</v>
      </c>
      <c r="G227" s="7">
        <v>-1</v>
      </c>
      <c r="H227" s="7" t="s">
        <v>35</v>
      </c>
      <c r="I227" s="7" t="s">
        <v>86</v>
      </c>
      <c r="J227" s="7" t="s">
        <v>119</v>
      </c>
      <c r="K227" s="11"/>
    </row>
    <row r="228" spans="2:11" ht="89.25" x14ac:dyDescent="0.25">
      <c r="B228" s="7" t="s">
        <v>618</v>
      </c>
      <c r="C228" s="7">
        <v>2019</v>
      </c>
      <c r="D228" s="7" t="s">
        <v>619</v>
      </c>
      <c r="E228" s="7" t="s">
        <v>617</v>
      </c>
      <c r="F228" s="7" t="s">
        <v>93</v>
      </c>
      <c r="G228" s="7">
        <v>2</v>
      </c>
      <c r="H228" s="7" t="s">
        <v>35</v>
      </c>
      <c r="I228" s="7" t="s">
        <v>80</v>
      </c>
      <c r="J228" s="7" t="s">
        <v>119</v>
      </c>
      <c r="K228" s="11"/>
    </row>
    <row r="229" spans="2:11" ht="63.75" x14ac:dyDescent="0.25">
      <c r="B229" s="7" t="s">
        <v>620</v>
      </c>
      <c r="C229" s="7">
        <v>2019</v>
      </c>
      <c r="D229" s="7" t="s">
        <v>621</v>
      </c>
      <c r="E229" s="7" t="s">
        <v>622</v>
      </c>
      <c r="F229" s="7" t="s">
        <v>123</v>
      </c>
      <c r="G229" s="7">
        <v>-1</v>
      </c>
      <c r="H229" s="7" t="s">
        <v>72</v>
      </c>
      <c r="I229" s="7" t="s">
        <v>86</v>
      </c>
      <c r="J229" s="7" t="s">
        <v>119</v>
      </c>
      <c r="K229" s="7" t="s">
        <v>623</v>
      </c>
    </row>
    <row r="230" spans="2:11" ht="76.5" x14ac:dyDescent="0.25">
      <c r="B230" s="7" t="s">
        <v>624</v>
      </c>
      <c r="C230" s="7">
        <v>2019</v>
      </c>
      <c r="D230" s="7" t="s">
        <v>625</v>
      </c>
      <c r="E230" s="7" t="s">
        <v>626</v>
      </c>
      <c r="F230" s="7" t="s">
        <v>93</v>
      </c>
      <c r="G230" s="7">
        <v>-2</v>
      </c>
      <c r="H230" s="7" t="s">
        <v>72</v>
      </c>
      <c r="I230" s="7" t="s">
        <v>86</v>
      </c>
      <c r="J230" s="7" t="s">
        <v>119</v>
      </c>
      <c r="K230" s="11"/>
    </row>
    <row r="231" spans="2:11" ht="38.25" x14ac:dyDescent="0.25">
      <c r="B231" s="7" t="s">
        <v>627</v>
      </c>
      <c r="C231" s="7">
        <v>2019</v>
      </c>
      <c r="D231" s="7" t="s">
        <v>628</v>
      </c>
      <c r="E231" s="7" t="s">
        <v>629</v>
      </c>
      <c r="F231" s="7" t="s">
        <v>93</v>
      </c>
      <c r="G231" s="7">
        <v>-2</v>
      </c>
      <c r="H231" s="7" t="s">
        <v>35</v>
      </c>
      <c r="I231" s="7" t="s">
        <v>259</v>
      </c>
      <c r="J231" s="7" t="s">
        <v>119</v>
      </c>
      <c r="K231" s="11"/>
    </row>
    <row r="232" spans="2:11" ht="51" x14ac:dyDescent="0.25">
      <c r="B232" s="7" t="s">
        <v>630</v>
      </c>
      <c r="C232" s="7">
        <v>2019</v>
      </c>
      <c r="D232" s="7" t="s">
        <v>631</v>
      </c>
      <c r="E232" s="7" t="s">
        <v>632</v>
      </c>
      <c r="F232" s="7" t="s">
        <v>58</v>
      </c>
      <c r="G232" s="7"/>
      <c r="H232" s="7" t="s">
        <v>58</v>
      </c>
      <c r="I232" s="7" t="s">
        <v>58</v>
      </c>
      <c r="J232" s="7" t="s">
        <v>58</v>
      </c>
      <c r="K232" s="7"/>
    </row>
    <row r="233" spans="2:11" ht="89.25" x14ac:dyDescent="0.25">
      <c r="B233" s="7" t="s">
        <v>633</v>
      </c>
      <c r="C233" s="7">
        <v>2020</v>
      </c>
      <c r="D233" s="7" t="s">
        <v>634</v>
      </c>
      <c r="E233" s="7" t="s">
        <v>635</v>
      </c>
      <c r="F233" s="7" t="s">
        <v>93</v>
      </c>
      <c r="G233" s="7">
        <v>2</v>
      </c>
      <c r="H233" s="7" t="s">
        <v>72</v>
      </c>
      <c r="I233" s="7" t="s">
        <v>80</v>
      </c>
      <c r="J233" s="7" t="s">
        <v>119</v>
      </c>
      <c r="K233" s="11"/>
    </row>
    <row r="234" spans="2:11" ht="102" x14ac:dyDescent="0.25">
      <c r="B234" s="7" t="s">
        <v>636</v>
      </c>
      <c r="C234" s="7">
        <v>2020</v>
      </c>
      <c r="D234" s="7" t="s">
        <v>637</v>
      </c>
      <c r="E234" s="7" t="s">
        <v>638</v>
      </c>
      <c r="F234" s="7" t="s">
        <v>79</v>
      </c>
      <c r="G234" s="7">
        <v>5</v>
      </c>
      <c r="H234" s="7" t="s">
        <v>35</v>
      </c>
      <c r="I234" s="7" t="s">
        <v>80</v>
      </c>
      <c r="J234" s="7" t="s">
        <v>119</v>
      </c>
      <c r="K234" s="11"/>
    </row>
    <row r="235" spans="2:11" ht="51" x14ac:dyDescent="0.25">
      <c r="B235" s="7" t="s">
        <v>639</v>
      </c>
      <c r="C235" s="7">
        <v>2020</v>
      </c>
      <c r="D235" s="7" t="s">
        <v>640</v>
      </c>
      <c r="E235" s="7" t="s">
        <v>638</v>
      </c>
      <c r="F235" s="7" t="s">
        <v>123</v>
      </c>
      <c r="G235" s="7">
        <v>-1</v>
      </c>
      <c r="H235" s="7" t="s">
        <v>35</v>
      </c>
      <c r="I235" s="7" t="s">
        <v>86</v>
      </c>
      <c r="J235" s="7" t="s">
        <v>119</v>
      </c>
      <c r="K235" s="11"/>
    </row>
    <row r="236" spans="2:11" ht="89.25" x14ac:dyDescent="0.25">
      <c r="B236" s="7" t="s">
        <v>641</v>
      </c>
      <c r="C236" s="7">
        <v>2020</v>
      </c>
      <c r="D236" s="7" t="s">
        <v>642</v>
      </c>
      <c r="E236" s="7" t="s">
        <v>643</v>
      </c>
      <c r="F236" s="7" t="s">
        <v>93</v>
      </c>
      <c r="G236" s="7">
        <v>2</v>
      </c>
      <c r="H236" s="7" t="s">
        <v>35</v>
      </c>
      <c r="I236" s="7" t="s">
        <v>80</v>
      </c>
      <c r="J236" s="7" t="s">
        <v>119</v>
      </c>
      <c r="K236" s="11" t="s">
        <v>246</v>
      </c>
    </row>
    <row r="237" spans="2:11" ht="89.25" x14ac:dyDescent="0.25">
      <c r="B237" s="7" t="s">
        <v>644</v>
      </c>
      <c r="C237" s="7">
        <v>2020</v>
      </c>
      <c r="D237" s="7" t="s">
        <v>645</v>
      </c>
      <c r="E237" s="7" t="s">
        <v>646</v>
      </c>
      <c r="F237" s="7" t="s">
        <v>93</v>
      </c>
      <c r="G237" s="7">
        <v>-2</v>
      </c>
      <c r="H237" s="7" t="s">
        <v>35</v>
      </c>
      <c r="I237" s="7" t="s">
        <v>259</v>
      </c>
      <c r="J237" s="7" t="s">
        <v>119</v>
      </c>
      <c r="K237" s="11"/>
    </row>
    <row r="238" spans="2:11" ht="127.5" x14ac:dyDescent="0.25">
      <c r="B238" s="7" t="s">
        <v>647</v>
      </c>
      <c r="C238" s="7">
        <v>2020</v>
      </c>
      <c r="D238" s="7" t="s">
        <v>648</v>
      </c>
      <c r="E238" s="7" t="s">
        <v>649</v>
      </c>
      <c r="F238" s="7" t="s">
        <v>79</v>
      </c>
      <c r="G238" s="7">
        <v>5</v>
      </c>
      <c r="H238" s="7" t="s">
        <v>72</v>
      </c>
      <c r="I238" s="7" t="s">
        <v>80</v>
      </c>
      <c r="J238" s="7"/>
      <c r="K238" s="11"/>
    </row>
    <row r="239" spans="2:11" ht="114.75" x14ac:dyDescent="0.25">
      <c r="B239" s="7" t="s">
        <v>650</v>
      </c>
      <c r="C239" s="7">
        <v>2020</v>
      </c>
      <c r="D239" s="7" t="s">
        <v>651</v>
      </c>
      <c r="E239" s="7" t="s">
        <v>649</v>
      </c>
      <c r="F239" s="7" t="s">
        <v>93</v>
      </c>
      <c r="G239" s="7">
        <v>2</v>
      </c>
      <c r="H239" s="7" t="s">
        <v>37</v>
      </c>
      <c r="I239" s="7" t="s">
        <v>80</v>
      </c>
      <c r="J239" s="7"/>
      <c r="K239" s="7"/>
    </row>
  </sheetData>
  <autoFilter ref="B2:K239" xr:uid="{00000000-0001-0000-0100-000000000000}"/>
  <hyperlinks>
    <hyperlink ref="E16" r:id="rId1" display="https://www.jpn.gov.my/en/history/" xr:uid="{7509F0E1-1ACA-4890-ACDD-879B779B66E6}"/>
    <hyperlink ref="E18" r:id="rId2" display="https://www.imi.gov.my/index.php/en/history-of-department-of-immigration.html; World Bank (1995)" xr:uid="{F4AB71A4-FBC8-4AD4-AEB3-D4EEA8C05CC9}"/>
    <hyperlink ref="E121" r:id="rId3" location=".XdjKsOgzY2w" display="https://www.rsis.edu.sg/rsis-publication/rsis/537-desecuritising-the-illegal/#.XdjKsOgzY2w" xr:uid="{6728A037-7177-49E8-8F04-95782EF2D80C}"/>
    <hyperlink ref="E141" r:id="rId4" display="https://www.hrw.org/reports/2004/indonesia0704/7.htm" xr:uid="{FB9C4D11-49DE-4C43-A4EE-35F7FB8A77E2}"/>
    <hyperlink ref="E156" r:id="rId5" display="http://www.ytlcommunity.com/common/printerfriendly.asp?section=1&amp;fileid=25352" xr:uid="{B990EFF7-C246-473F-B96B-58383CD2311A}"/>
    <hyperlink ref="E191" r:id="rId6" display="https://www.thestar.com.my/news/nation/2011/08/27/bosses-say-no-to-higher-levy-for-foreign-workers" xr:uid="{24DD82DF-9179-4847-B07F-F677334EF5E3}"/>
    <hyperlink ref="E211" r:id="rId7" display="https://www.straitstimes.com/asia/se-asia/malaysia-lifts-freeze-on-hiring-of-foreign-workers-for-four-sectors" xr:uid="{F0056BAC-5F4B-4E11-B3D8-B96E8385CD90}"/>
    <hyperlink ref="E212" r:id="rId8" display="https://www.theedgemarkets.com/article/rehiring-programme-illegals-end-june-30" xr:uid="{C24E3003-84DC-45DB-A651-F9027AB9B23D}"/>
    <hyperlink ref="E214" r:id="rId9" display="https://www.isis.org.my/wp-content/uploads/2019/10/POLICY-BRIEF_REFUGEE1.pdf" xr:uid="{B97D0A9E-386D-49A8-B659-94C236B2C866}"/>
    <hyperlink ref="E213" r:id="rId10" display="https://www.thestar.com.my/news/nation/2016/03/18/foreign-worker-levies-penisular-malaysia/" xr:uid="{C05B5D58-BE04-42BA-B942-BF14798AB46B}"/>
    <hyperlink ref="E223" r:id="rId11" display="https://dnh.com.my/amendments-to-the-private-employment-agencies-act/" xr:uid="{935448A9-CDD6-4E3B-B680-A2AF7E42B61D}"/>
    <hyperlink ref="E217" r:id="rId12" display="https://www.nst.com.my/news/nation/2017/04/229245/two-online-systems-introduced-ease-foreign-workers-recruitment" xr:uid="{4F447B6E-75C8-4D4E-8BA5-EFB265E65132}"/>
    <hyperlink ref="B233" r:id="rId13" xr:uid="{61E9A2CD-444A-45D8-9F99-C6A367C65EB8}"/>
    <hyperlink ref="E233" r:id="rId14" display="https://www.theedgemarkets.com/article/malaysiawork-programme-start-2q20-says-guan-eng" xr:uid="{7C9E7E2A-1EC4-46FC-BB96-6FB6C867FFD8}"/>
    <hyperlink ref="E226" r:id="rId15" display="http://www.mef.org.my/news/pr_article.aspx?@ID=24" xr:uid="{C112716F-E555-49D3-836F-7F7F861F8B08}"/>
    <hyperlink ref="E33" r:id="rId16" display="https://www.un.org/press/en/1996/19960625.ref1147.html" xr:uid="{CB3908B1-AA4D-4E2A-9FF3-0DAD2EEB768F}"/>
    <hyperlink ref="E108" r:id="rId17" location="_Toc76201480" display="https://www.hrw.org/reports/2004/indonesia0704/7.htm - _Toc76201480" xr:uid="{AC99CA59-80E3-4DE0-9A4A-79A588C39783}"/>
    <hyperlink ref="E177" r:id="rId18" display="http://www.moha.gov.my/index.php/en/bahagian-pa-dasar-dasar-semasa" xr:uid="{B8ACCDD7-A6E2-46EC-8DA2-BAF244DBFF00}"/>
    <hyperlink ref="E196" r:id="rId19" display="https://www.isis.org.my/wp-content/uploads/2019/10/POLICY-BRIEF_REFUGEE1.pdf" xr:uid="{D9D77AA6-00F8-4E96-B414-AE1EF4C64A54}"/>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8A925-8343-43C6-B93A-E2FC527C0934}">
  <sheetPr>
    <tabColor theme="5" tint="0.59999389629810485"/>
  </sheetPr>
  <dimension ref="C2:C97"/>
  <sheetViews>
    <sheetView workbookViewId="0">
      <selection activeCell="L12" sqref="L12"/>
    </sheetView>
  </sheetViews>
  <sheetFormatPr defaultRowHeight="15" x14ac:dyDescent="0.25"/>
  <sheetData>
    <row r="2" spans="3:3" x14ac:dyDescent="0.25">
      <c r="C2" s="12" t="s">
        <v>652</v>
      </c>
    </row>
    <row r="3" spans="3:3" x14ac:dyDescent="0.25">
      <c r="C3" s="12" t="s">
        <v>653</v>
      </c>
    </row>
    <row r="4" spans="3:3" x14ac:dyDescent="0.25">
      <c r="C4" s="12" t="s">
        <v>654</v>
      </c>
    </row>
    <row r="5" spans="3:3" x14ac:dyDescent="0.25">
      <c r="C5" s="12" t="s">
        <v>655</v>
      </c>
    </row>
    <row r="6" spans="3:3" x14ac:dyDescent="0.25">
      <c r="C6" s="12" t="s">
        <v>656</v>
      </c>
    </row>
    <row r="7" spans="3:3" x14ac:dyDescent="0.25">
      <c r="C7" s="12" t="s">
        <v>657</v>
      </c>
    </row>
    <row r="8" spans="3:3" x14ac:dyDescent="0.25">
      <c r="C8" s="12" t="s">
        <v>658</v>
      </c>
    </row>
    <row r="9" spans="3:3" x14ac:dyDescent="0.25">
      <c r="C9" s="12" t="s">
        <v>659</v>
      </c>
    </row>
    <row r="10" spans="3:3" x14ac:dyDescent="0.25">
      <c r="C10" s="12" t="s">
        <v>660</v>
      </c>
    </row>
    <row r="11" spans="3:3" x14ac:dyDescent="0.25">
      <c r="C11" s="12" t="s">
        <v>661</v>
      </c>
    </row>
    <row r="12" spans="3:3" x14ac:dyDescent="0.25">
      <c r="C12" s="12" t="s">
        <v>662</v>
      </c>
    </row>
    <row r="13" spans="3:3" x14ac:dyDescent="0.25">
      <c r="C13" s="12" t="s">
        <v>663</v>
      </c>
    </row>
    <row r="14" spans="3:3" x14ac:dyDescent="0.25">
      <c r="C14" s="12" t="s">
        <v>664</v>
      </c>
    </row>
    <row r="15" spans="3:3" x14ac:dyDescent="0.25">
      <c r="C15" s="12" t="s">
        <v>665</v>
      </c>
    </row>
    <row r="16" spans="3:3" x14ac:dyDescent="0.25">
      <c r="C16" s="12" t="s">
        <v>666</v>
      </c>
    </row>
    <row r="17" spans="3:3" x14ac:dyDescent="0.25">
      <c r="C17" s="12" t="s">
        <v>667</v>
      </c>
    </row>
    <row r="18" spans="3:3" x14ac:dyDescent="0.25">
      <c r="C18" s="12" t="s">
        <v>668</v>
      </c>
    </row>
    <row r="19" spans="3:3" x14ac:dyDescent="0.25">
      <c r="C19" s="12" t="s">
        <v>669</v>
      </c>
    </row>
    <row r="20" spans="3:3" x14ac:dyDescent="0.25">
      <c r="C20" s="12" t="s">
        <v>670</v>
      </c>
    </row>
    <row r="21" spans="3:3" x14ac:dyDescent="0.25">
      <c r="C21" s="12" t="s">
        <v>671</v>
      </c>
    </row>
    <row r="22" spans="3:3" x14ac:dyDescent="0.25">
      <c r="C22" s="12" t="s">
        <v>672</v>
      </c>
    </row>
    <row r="23" spans="3:3" x14ac:dyDescent="0.25">
      <c r="C23" s="12" t="s">
        <v>673</v>
      </c>
    </row>
    <row r="24" spans="3:3" x14ac:dyDescent="0.25">
      <c r="C24" s="12" t="s">
        <v>674</v>
      </c>
    </row>
    <row r="25" spans="3:3" x14ac:dyDescent="0.25">
      <c r="C25" s="12" t="s">
        <v>675</v>
      </c>
    </row>
    <row r="26" spans="3:3" x14ac:dyDescent="0.25">
      <c r="C26" s="12" t="s">
        <v>676</v>
      </c>
    </row>
    <row r="27" spans="3:3" x14ac:dyDescent="0.25">
      <c r="C27" s="12" t="s">
        <v>677</v>
      </c>
    </row>
    <row r="28" spans="3:3" x14ac:dyDescent="0.25">
      <c r="C28" s="12" t="s">
        <v>678</v>
      </c>
    </row>
    <row r="29" spans="3:3" x14ac:dyDescent="0.25">
      <c r="C29" s="12" t="s">
        <v>679</v>
      </c>
    </row>
    <row r="30" spans="3:3" x14ac:dyDescent="0.25">
      <c r="C30" s="12" t="s">
        <v>680</v>
      </c>
    </row>
    <row r="31" spans="3:3" x14ac:dyDescent="0.25">
      <c r="C31" s="12" t="s">
        <v>681</v>
      </c>
    </row>
    <row r="32" spans="3:3" x14ac:dyDescent="0.25">
      <c r="C32" s="12" t="s">
        <v>682</v>
      </c>
    </row>
    <row r="33" spans="3:3" x14ac:dyDescent="0.25">
      <c r="C33" s="12" t="s">
        <v>683</v>
      </c>
    </row>
    <row r="34" spans="3:3" x14ac:dyDescent="0.25">
      <c r="C34" s="12" t="s">
        <v>684</v>
      </c>
    </row>
    <row r="35" spans="3:3" x14ac:dyDescent="0.25">
      <c r="C35" s="12" t="s">
        <v>685</v>
      </c>
    </row>
    <row r="36" spans="3:3" x14ac:dyDescent="0.25">
      <c r="C36" s="12" t="s">
        <v>686</v>
      </c>
    </row>
    <row r="37" spans="3:3" x14ac:dyDescent="0.25">
      <c r="C37" s="12" t="s">
        <v>687</v>
      </c>
    </row>
    <row r="38" spans="3:3" x14ac:dyDescent="0.25">
      <c r="C38" s="12" t="s">
        <v>688</v>
      </c>
    </row>
    <row r="39" spans="3:3" x14ac:dyDescent="0.25">
      <c r="C39" s="12" t="s">
        <v>689</v>
      </c>
    </row>
    <row r="40" spans="3:3" x14ac:dyDescent="0.25">
      <c r="C40" s="12" t="s">
        <v>690</v>
      </c>
    </row>
    <row r="41" spans="3:3" x14ac:dyDescent="0.25">
      <c r="C41" s="12" t="s">
        <v>691</v>
      </c>
    </row>
    <row r="42" spans="3:3" x14ac:dyDescent="0.25">
      <c r="C42" s="12" t="s">
        <v>692</v>
      </c>
    </row>
    <row r="43" spans="3:3" x14ac:dyDescent="0.25">
      <c r="C43" s="12" t="s">
        <v>693</v>
      </c>
    </row>
    <row r="44" spans="3:3" x14ac:dyDescent="0.25">
      <c r="C44" s="12" t="s">
        <v>694</v>
      </c>
    </row>
    <row r="45" spans="3:3" x14ac:dyDescent="0.25">
      <c r="C45" s="12" t="s">
        <v>695</v>
      </c>
    </row>
    <row r="46" spans="3:3" x14ac:dyDescent="0.25">
      <c r="C46" s="12" t="s">
        <v>696</v>
      </c>
    </row>
    <row r="47" spans="3:3" x14ac:dyDescent="0.25">
      <c r="C47" s="12" t="s">
        <v>697</v>
      </c>
    </row>
    <row r="48" spans="3:3" x14ac:dyDescent="0.25">
      <c r="C48" s="12" t="s">
        <v>698</v>
      </c>
    </row>
    <row r="49" spans="3:3" x14ac:dyDescent="0.25">
      <c r="C49" s="12" t="s">
        <v>699</v>
      </c>
    </row>
    <row r="50" spans="3:3" x14ac:dyDescent="0.25">
      <c r="C50" s="12" t="s">
        <v>700</v>
      </c>
    </row>
    <row r="51" spans="3:3" x14ac:dyDescent="0.25">
      <c r="C51" s="12" t="s">
        <v>701</v>
      </c>
    </row>
    <row r="52" spans="3:3" x14ac:dyDescent="0.25">
      <c r="C52" s="12" t="s">
        <v>702</v>
      </c>
    </row>
    <row r="53" spans="3:3" x14ac:dyDescent="0.25">
      <c r="C53" s="12" t="s">
        <v>703</v>
      </c>
    </row>
    <row r="54" spans="3:3" x14ac:dyDescent="0.25">
      <c r="C54" s="12" t="s">
        <v>704</v>
      </c>
    </row>
    <row r="55" spans="3:3" x14ac:dyDescent="0.25">
      <c r="C55" s="12" t="s">
        <v>705</v>
      </c>
    </row>
    <row r="56" spans="3:3" x14ac:dyDescent="0.25">
      <c r="C56" s="12" t="s">
        <v>706</v>
      </c>
    </row>
    <row r="57" spans="3:3" x14ac:dyDescent="0.25">
      <c r="C57" s="12" t="s">
        <v>707</v>
      </c>
    </row>
    <row r="58" spans="3:3" x14ac:dyDescent="0.25">
      <c r="C58" s="12" t="s">
        <v>708</v>
      </c>
    </row>
    <row r="59" spans="3:3" x14ac:dyDescent="0.25">
      <c r="C59" s="12" t="s">
        <v>709</v>
      </c>
    </row>
    <row r="60" spans="3:3" x14ac:dyDescent="0.25">
      <c r="C60" s="12" t="s">
        <v>710</v>
      </c>
    </row>
    <row r="61" spans="3:3" x14ac:dyDescent="0.25">
      <c r="C61" s="12" t="s">
        <v>711</v>
      </c>
    </row>
    <row r="62" spans="3:3" x14ac:dyDescent="0.25">
      <c r="C62" s="12" t="s">
        <v>712</v>
      </c>
    </row>
    <row r="63" spans="3:3" x14ac:dyDescent="0.25">
      <c r="C63" s="12" t="s">
        <v>713</v>
      </c>
    </row>
    <row r="64" spans="3:3" x14ac:dyDescent="0.25">
      <c r="C64" s="12" t="s">
        <v>714</v>
      </c>
    </row>
    <row r="65" spans="3:3" x14ac:dyDescent="0.25">
      <c r="C65" s="12" t="s">
        <v>715</v>
      </c>
    </row>
    <row r="66" spans="3:3" x14ac:dyDescent="0.25">
      <c r="C66" s="12" t="s">
        <v>716</v>
      </c>
    </row>
    <row r="67" spans="3:3" x14ac:dyDescent="0.25">
      <c r="C67" s="12" t="s">
        <v>717</v>
      </c>
    </row>
    <row r="68" spans="3:3" x14ac:dyDescent="0.25">
      <c r="C68" s="12" t="s">
        <v>718</v>
      </c>
    </row>
    <row r="69" spans="3:3" x14ac:dyDescent="0.25">
      <c r="C69" s="12" t="s">
        <v>719</v>
      </c>
    </row>
    <row r="70" spans="3:3" x14ac:dyDescent="0.25">
      <c r="C70" s="12" t="s">
        <v>720</v>
      </c>
    </row>
    <row r="71" spans="3:3" x14ac:dyDescent="0.25">
      <c r="C71" s="12" t="s">
        <v>721</v>
      </c>
    </row>
    <row r="72" spans="3:3" x14ac:dyDescent="0.25">
      <c r="C72" s="12" t="s">
        <v>722</v>
      </c>
    </row>
    <row r="73" spans="3:3" x14ac:dyDescent="0.25">
      <c r="C73" s="12" t="s">
        <v>723</v>
      </c>
    </row>
    <row r="74" spans="3:3" x14ac:dyDescent="0.25">
      <c r="C74" s="12" t="s">
        <v>724</v>
      </c>
    </row>
    <row r="75" spans="3:3" x14ac:dyDescent="0.25">
      <c r="C75" s="12" t="s">
        <v>725</v>
      </c>
    </row>
    <row r="76" spans="3:3" x14ac:dyDescent="0.25">
      <c r="C76" s="12" t="s">
        <v>726</v>
      </c>
    </row>
    <row r="77" spans="3:3" x14ac:dyDescent="0.25">
      <c r="C77" s="12" t="s">
        <v>727</v>
      </c>
    </row>
    <row r="78" spans="3:3" x14ac:dyDescent="0.25">
      <c r="C78" s="12" t="s">
        <v>728</v>
      </c>
    </row>
    <row r="79" spans="3:3" x14ac:dyDescent="0.25">
      <c r="C79" s="12" t="s">
        <v>729</v>
      </c>
    </row>
    <row r="80" spans="3:3" x14ac:dyDescent="0.25">
      <c r="C80" s="12" t="s">
        <v>730</v>
      </c>
    </row>
    <row r="81" spans="3:3" x14ac:dyDescent="0.25">
      <c r="C81" s="12" t="s">
        <v>731</v>
      </c>
    </row>
    <row r="82" spans="3:3" x14ac:dyDescent="0.25">
      <c r="C82" s="12" t="s">
        <v>732</v>
      </c>
    </row>
    <row r="83" spans="3:3" x14ac:dyDescent="0.25">
      <c r="C83" s="12" t="s">
        <v>733</v>
      </c>
    </row>
    <row r="84" spans="3:3" x14ac:dyDescent="0.25">
      <c r="C84" s="12" t="s">
        <v>734</v>
      </c>
    </row>
    <row r="85" spans="3:3" x14ac:dyDescent="0.25">
      <c r="C85" s="12" t="s">
        <v>735</v>
      </c>
    </row>
    <row r="86" spans="3:3" x14ac:dyDescent="0.25">
      <c r="C86" s="12" t="s">
        <v>736</v>
      </c>
    </row>
    <row r="87" spans="3:3" x14ac:dyDescent="0.25">
      <c r="C87" s="12" t="s">
        <v>737</v>
      </c>
    </row>
    <row r="88" spans="3:3" x14ac:dyDescent="0.25">
      <c r="C88" s="12" t="s">
        <v>738</v>
      </c>
    </row>
    <row r="89" spans="3:3" x14ac:dyDescent="0.25">
      <c r="C89" s="12" t="s">
        <v>739</v>
      </c>
    </row>
    <row r="90" spans="3:3" x14ac:dyDescent="0.25">
      <c r="C90" s="12" t="s">
        <v>740</v>
      </c>
    </row>
    <row r="91" spans="3:3" x14ac:dyDescent="0.25">
      <c r="C91" s="12" t="s">
        <v>741</v>
      </c>
    </row>
    <row r="92" spans="3:3" x14ac:dyDescent="0.25">
      <c r="C92" s="12" t="s">
        <v>742</v>
      </c>
    </row>
    <row r="93" spans="3:3" x14ac:dyDescent="0.25">
      <c r="C93" s="12" t="s">
        <v>743</v>
      </c>
    </row>
    <row r="94" spans="3:3" x14ac:dyDescent="0.25">
      <c r="C94" s="12" t="s">
        <v>744</v>
      </c>
    </row>
    <row r="95" spans="3:3" x14ac:dyDescent="0.25">
      <c r="C95" s="12" t="s">
        <v>745</v>
      </c>
    </row>
    <row r="96" spans="3:3" x14ac:dyDescent="0.25">
      <c r="C96" s="12" t="s">
        <v>746</v>
      </c>
    </row>
    <row r="97" spans="3:3" x14ac:dyDescent="0.25">
      <c r="C97" s="13"/>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5A0DD-AFC4-4AA5-8807-0BCB3D381D19}">
  <sheetPr>
    <tabColor theme="5" tint="0.59999389629810485"/>
  </sheetPr>
  <dimension ref="B1:U64"/>
  <sheetViews>
    <sheetView topLeftCell="D60" zoomScale="80" zoomScaleNormal="80" workbookViewId="0">
      <selection activeCell="L12" sqref="L12"/>
    </sheetView>
  </sheetViews>
  <sheetFormatPr defaultRowHeight="15" x14ac:dyDescent="0.25"/>
  <cols>
    <col min="7" max="7" width="13.85546875" customWidth="1"/>
  </cols>
  <sheetData>
    <row r="1" spans="2:21" x14ac:dyDescent="0.25">
      <c r="P1" t="s">
        <v>747</v>
      </c>
    </row>
    <row r="2" spans="2:21" ht="66" x14ac:dyDescent="0.3">
      <c r="B2" s="1"/>
      <c r="C2" s="2" t="s">
        <v>748</v>
      </c>
      <c r="D2" s="3" t="s">
        <v>35</v>
      </c>
      <c r="E2" s="3" t="s">
        <v>36</v>
      </c>
      <c r="F2" s="3" t="s">
        <v>37</v>
      </c>
      <c r="G2" s="3" t="s">
        <v>38</v>
      </c>
      <c r="H2" s="1" t="s">
        <v>749</v>
      </c>
      <c r="I2" s="1"/>
      <c r="J2" s="1"/>
      <c r="K2" s="1" t="s">
        <v>750</v>
      </c>
      <c r="L2" s="1" t="s">
        <v>751</v>
      </c>
      <c r="P2" t="s">
        <v>9</v>
      </c>
      <c r="Q2" t="s">
        <v>10</v>
      </c>
    </row>
    <row r="3" spans="2:21" ht="16.5" x14ac:dyDescent="0.3">
      <c r="B3" s="1">
        <v>1956</v>
      </c>
      <c r="C3" s="1"/>
      <c r="D3" s="1"/>
      <c r="E3" s="1"/>
      <c r="F3" s="1"/>
      <c r="G3" s="1"/>
      <c r="H3" s="1"/>
      <c r="I3" s="1"/>
      <c r="J3" s="1"/>
    </row>
    <row r="4" spans="2:21" ht="16.5" x14ac:dyDescent="0.3">
      <c r="B4" s="1">
        <v>1957</v>
      </c>
      <c r="C4" s="2"/>
      <c r="D4" s="3"/>
      <c r="E4" s="3"/>
      <c r="F4" s="3"/>
      <c r="G4" s="3"/>
      <c r="H4" s="1"/>
      <c r="I4" s="1"/>
      <c r="J4" s="1"/>
    </row>
    <row r="5" spans="2:21" ht="16.5" x14ac:dyDescent="0.3">
      <c r="B5" s="1">
        <v>1958</v>
      </c>
      <c r="C5" s="2"/>
      <c r="D5" s="3"/>
      <c r="E5" s="3"/>
      <c r="F5" s="3"/>
      <c r="G5" s="3"/>
      <c r="H5" s="1"/>
      <c r="I5" s="1"/>
      <c r="J5" s="1"/>
    </row>
    <row r="6" spans="2:21" ht="16.5" x14ac:dyDescent="0.3">
      <c r="B6" s="1">
        <v>1959</v>
      </c>
      <c r="C6" s="2"/>
      <c r="D6" s="3"/>
      <c r="E6" s="3"/>
      <c r="F6" s="3"/>
      <c r="G6" s="3"/>
      <c r="H6" s="1"/>
      <c r="I6" s="1"/>
      <c r="J6" s="1"/>
    </row>
    <row r="7" spans="2:21" ht="16.5" x14ac:dyDescent="0.3">
      <c r="B7" s="1">
        <v>1960</v>
      </c>
      <c r="C7" s="2"/>
      <c r="D7" s="3"/>
      <c r="E7" s="3"/>
      <c r="F7" s="3"/>
      <c r="G7" s="3"/>
      <c r="H7" s="1"/>
      <c r="I7" s="1"/>
      <c r="J7" s="1"/>
    </row>
    <row r="8" spans="2:21" ht="16.5" x14ac:dyDescent="0.3">
      <c r="B8" s="1">
        <v>1961</v>
      </c>
      <c r="C8" s="2"/>
      <c r="D8" s="3"/>
      <c r="E8" s="3"/>
      <c r="F8" s="3"/>
      <c r="G8" s="3"/>
      <c r="H8" s="1"/>
      <c r="I8" s="1"/>
      <c r="J8" s="1"/>
    </row>
    <row r="9" spans="2:21" ht="16.5" x14ac:dyDescent="0.3">
      <c r="B9" s="1">
        <v>1962</v>
      </c>
      <c r="C9" s="2"/>
      <c r="D9" s="3"/>
      <c r="E9" s="3"/>
      <c r="F9" s="3"/>
      <c r="G9" s="3"/>
      <c r="H9" s="1"/>
      <c r="I9" s="1"/>
      <c r="J9" s="1"/>
    </row>
    <row r="10" spans="2:21" ht="16.5" x14ac:dyDescent="0.3">
      <c r="B10" s="1">
        <v>1963</v>
      </c>
      <c r="C10" s="2"/>
      <c r="D10" s="3"/>
      <c r="E10" s="3"/>
      <c r="F10" s="3"/>
      <c r="G10" s="3"/>
      <c r="H10" s="1"/>
      <c r="I10" s="1"/>
      <c r="J10" s="1"/>
    </row>
    <row r="11" spans="2:21" ht="16.5" x14ac:dyDescent="0.3">
      <c r="B11" s="1">
        <v>1964</v>
      </c>
      <c r="C11" s="2"/>
      <c r="D11" s="3"/>
      <c r="E11" s="3"/>
      <c r="F11" s="3"/>
      <c r="G11" s="3"/>
      <c r="H11" s="1"/>
      <c r="I11" s="1"/>
      <c r="J11" s="1"/>
    </row>
    <row r="12" spans="2:21" ht="16.5" x14ac:dyDescent="0.3">
      <c r="B12" s="1">
        <v>1965</v>
      </c>
      <c r="C12" s="2"/>
      <c r="D12" s="14" t="s">
        <v>752</v>
      </c>
      <c r="E12" s="3"/>
      <c r="F12" s="3"/>
      <c r="G12" s="3"/>
      <c r="H12" s="1"/>
      <c r="I12" s="1"/>
      <c r="J12" s="1"/>
    </row>
    <row r="13" spans="2:21" ht="16.5" x14ac:dyDescent="0.3">
      <c r="B13" s="1">
        <v>1966</v>
      </c>
      <c r="C13" s="2"/>
      <c r="D13" s="3"/>
      <c r="E13" s="3"/>
      <c r="F13" s="3"/>
      <c r="G13" s="3"/>
      <c r="H13" s="1"/>
      <c r="I13" s="1"/>
      <c r="J13" s="1"/>
    </row>
    <row r="14" spans="2:21" ht="16.5" x14ac:dyDescent="0.3">
      <c r="B14" s="1">
        <v>1967</v>
      </c>
      <c r="C14" s="2"/>
      <c r="D14" s="3"/>
      <c r="E14" s="3"/>
      <c r="F14" s="3"/>
      <c r="G14" s="3"/>
      <c r="H14" s="1"/>
      <c r="I14" s="1"/>
      <c r="J14" s="1"/>
      <c r="T14" t="s">
        <v>72</v>
      </c>
      <c r="U14" t="s">
        <v>753</v>
      </c>
    </row>
    <row r="15" spans="2:21" ht="16.5" x14ac:dyDescent="0.3">
      <c r="B15" s="1">
        <v>1968</v>
      </c>
      <c r="C15" s="4">
        <v>152</v>
      </c>
      <c r="D15" s="1">
        <v>0.5</v>
      </c>
      <c r="E15" s="1">
        <v>0</v>
      </c>
      <c r="F15" s="1">
        <v>0.5</v>
      </c>
      <c r="G15" s="1">
        <v>51</v>
      </c>
      <c r="H15" s="1">
        <v>100</v>
      </c>
      <c r="I15" s="1" t="s">
        <v>754</v>
      </c>
      <c r="J15" s="1"/>
      <c r="K15" s="1">
        <v>33.55263157894737</v>
      </c>
      <c r="L15" s="1">
        <v>34.210526315789465</v>
      </c>
      <c r="P15" s="1">
        <v>33.55263157894737</v>
      </c>
      <c r="Q15" s="1">
        <v>34.210526315789465</v>
      </c>
      <c r="S15" s="1">
        <v>1968</v>
      </c>
      <c r="T15">
        <v>33.55263157894737</v>
      </c>
      <c r="U15">
        <v>34.210526315789465</v>
      </c>
    </row>
    <row r="16" spans="2:21" ht="16.5" x14ac:dyDescent="0.3">
      <c r="B16" s="1">
        <v>1969</v>
      </c>
      <c r="C16" s="4">
        <v>102</v>
      </c>
      <c r="D16" s="1">
        <v>0</v>
      </c>
      <c r="E16" s="1">
        <v>0</v>
      </c>
      <c r="F16" s="1">
        <v>0</v>
      </c>
      <c r="G16" s="1">
        <v>49</v>
      </c>
      <c r="H16" s="1">
        <v>53</v>
      </c>
      <c r="I16" s="1" t="s">
        <v>754</v>
      </c>
      <c r="J16" s="1"/>
      <c r="K16" s="1">
        <v>48.03921568627451</v>
      </c>
      <c r="L16" s="1">
        <v>48.039215686274503</v>
      </c>
      <c r="M16" t="s">
        <v>755</v>
      </c>
      <c r="P16" s="1">
        <v>48.03921568627451</v>
      </c>
      <c r="Q16" s="1">
        <v>48.039215686274503</v>
      </c>
      <c r="S16" s="1">
        <v>1969</v>
      </c>
      <c r="T16">
        <v>48.03921568627451</v>
      </c>
      <c r="U16">
        <v>48.039215686274503</v>
      </c>
    </row>
    <row r="17" spans="2:21" ht="16.5" x14ac:dyDescent="0.3">
      <c r="B17" s="1">
        <v>1970</v>
      </c>
      <c r="C17" s="4">
        <v>24</v>
      </c>
      <c r="D17" s="1">
        <v>0</v>
      </c>
      <c r="E17" s="1">
        <v>0</v>
      </c>
      <c r="F17" s="1">
        <v>0</v>
      </c>
      <c r="G17" s="1">
        <v>9</v>
      </c>
      <c r="H17" s="1">
        <v>15</v>
      </c>
      <c r="I17" s="1" t="s">
        <v>754</v>
      </c>
      <c r="J17" s="1"/>
      <c r="K17" s="1">
        <v>37.5</v>
      </c>
      <c r="L17" s="1">
        <v>37.5</v>
      </c>
      <c r="P17" s="1">
        <v>37.5</v>
      </c>
      <c r="Q17" s="1">
        <v>37.5</v>
      </c>
      <c r="S17" s="1">
        <v>1970</v>
      </c>
      <c r="T17">
        <v>37.5</v>
      </c>
      <c r="U17">
        <v>37.5</v>
      </c>
    </row>
    <row r="18" spans="2:21" ht="16.5" x14ac:dyDescent="0.3">
      <c r="B18" s="1">
        <v>1971</v>
      </c>
      <c r="C18" s="4">
        <v>100</v>
      </c>
      <c r="D18" s="1">
        <v>-1</v>
      </c>
      <c r="E18">
        <v>0</v>
      </c>
      <c r="F18" s="1">
        <v>0</v>
      </c>
      <c r="G18" s="1">
        <v>15</v>
      </c>
      <c r="H18" s="1">
        <v>84</v>
      </c>
      <c r="I18" s="1" t="s">
        <v>756</v>
      </c>
      <c r="J18" s="1"/>
      <c r="K18" s="1">
        <v>15</v>
      </c>
      <c r="L18" s="1">
        <v>16</v>
      </c>
      <c r="P18" s="1">
        <v>15</v>
      </c>
      <c r="Q18" s="1">
        <v>16</v>
      </c>
      <c r="S18" s="1">
        <v>1971</v>
      </c>
      <c r="T18">
        <v>15</v>
      </c>
      <c r="U18">
        <v>16</v>
      </c>
    </row>
    <row r="19" spans="2:21" ht="16.5" x14ac:dyDescent="0.3">
      <c r="B19" s="1">
        <v>1972</v>
      </c>
      <c r="C19" s="4">
        <v>148</v>
      </c>
      <c r="D19" s="1">
        <v>0</v>
      </c>
      <c r="E19" s="1">
        <v>0</v>
      </c>
      <c r="F19" s="1">
        <v>0</v>
      </c>
      <c r="G19" s="15">
        <f xml:space="preserve"> -1 + 25</f>
        <v>24</v>
      </c>
      <c r="H19" s="1">
        <v>122</v>
      </c>
      <c r="I19" s="1" t="s">
        <v>757</v>
      </c>
      <c r="J19" s="1"/>
      <c r="K19" s="1">
        <v>17.567567567567568</v>
      </c>
      <c r="L19" s="1">
        <v>17.567567567567565</v>
      </c>
      <c r="P19" s="1">
        <v>17.567567567567568</v>
      </c>
      <c r="Q19" s="1">
        <v>17.567567567567565</v>
      </c>
      <c r="S19" s="1">
        <v>1972</v>
      </c>
      <c r="T19">
        <v>17.567567567567568</v>
      </c>
      <c r="U19">
        <v>17.567567567567565</v>
      </c>
    </row>
    <row r="20" spans="2:21" ht="16.5" x14ac:dyDescent="0.3">
      <c r="B20" s="1">
        <v>1973</v>
      </c>
      <c r="C20" s="4">
        <v>98</v>
      </c>
      <c r="D20" s="1">
        <v>0</v>
      </c>
      <c r="E20" s="1">
        <v>0</v>
      </c>
      <c r="F20" s="1">
        <v>0</v>
      </c>
      <c r="G20" s="1">
        <v>21</v>
      </c>
      <c r="H20" s="1">
        <v>77</v>
      </c>
      <c r="I20" s="1" t="s">
        <v>754</v>
      </c>
      <c r="J20" s="1"/>
      <c r="K20" s="1">
        <v>21.428571428571427</v>
      </c>
      <c r="L20" s="1">
        <v>21.428571428571431</v>
      </c>
      <c r="P20" s="1">
        <v>21.428571428571427</v>
      </c>
      <c r="Q20" s="1">
        <v>21.428571428571431</v>
      </c>
      <c r="S20" s="1">
        <v>1973</v>
      </c>
      <c r="T20">
        <v>21.428571428571427</v>
      </c>
      <c r="U20">
        <v>21.428571428571431</v>
      </c>
    </row>
    <row r="21" spans="2:21" ht="16.5" x14ac:dyDescent="0.3">
      <c r="B21" s="1">
        <v>1974</v>
      </c>
      <c r="C21" s="4">
        <v>131</v>
      </c>
      <c r="D21" s="1">
        <v>0</v>
      </c>
      <c r="E21" s="1">
        <v>0</v>
      </c>
      <c r="F21" s="1">
        <v>0</v>
      </c>
      <c r="G21" s="1">
        <v>34</v>
      </c>
      <c r="H21" s="1">
        <v>97</v>
      </c>
      <c r="I21" s="1" t="s">
        <v>754</v>
      </c>
      <c r="J21" s="1"/>
      <c r="K21" s="1">
        <v>25.954198473282442</v>
      </c>
      <c r="L21" s="1">
        <v>25.954198473282446</v>
      </c>
      <c r="P21" s="1">
        <v>25.954198473282442</v>
      </c>
      <c r="Q21" s="1">
        <v>25.954198473282446</v>
      </c>
      <c r="S21" s="1">
        <v>1974</v>
      </c>
      <c r="T21">
        <v>25.954198473282442</v>
      </c>
      <c r="U21">
        <v>25.954198473282446</v>
      </c>
    </row>
    <row r="22" spans="2:21" ht="16.5" x14ac:dyDescent="0.3">
      <c r="B22" s="1">
        <v>1975</v>
      </c>
      <c r="C22" s="4">
        <v>49</v>
      </c>
      <c r="D22" s="1">
        <v>0</v>
      </c>
      <c r="E22" s="1">
        <v>0</v>
      </c>
      <c r="F22" s="1">
        <v>0</v>
      </c>
      <c r="G22" s="1">
        <v>10</v>
      </c>
      <c r="H22" s="1">
        <v>39</v>
      </c>
      <c r="I22" s="1" t="s">
        <v>754</v>
      </c>
      <c r="J22" s="1"/>
      <c r="K22" s="1">
        <v>20.408163265306122</v>
      </c>
      <c r="L22" s="1">
        <v>20.408163265306129</v>
      </c>
      <c r="P22" s="1">
        <v>20.408163265306122</v>
      </c>
      <c r="Q22" s="1">
        <v>20.408163265306129</v>
      </c>
      <c r="S22" s="1">
        <v>1975</v>
      </c>
      <c r="T22">
        <v>20.408163265306122</v>
      </c>
      <c r="U22">
        <v>20.408163265306129</v>
      </c>
    </row>
    <row r="23" spans="2:21" ht="16.5" x14ac:dyDescent="0.3">
      <c r="B23" s="1">
        <v>1976</v>
      </c>
      <c r="C23" s="4">
        <v>33</v>
      </c>
      <c r="D23" s="1">
        <v>0</v>
      </c>
      <c r="E23" s="1">
        <v>0</v>
      </c>
      <c r="F23" s="1">
        <v>0</v>
      </c>
      <c r="G23" s="1">
        <v>7</v>
      </c>
      <c r="H23" s="1">
        <v>26</v>
      </c>
      <c r="I23" s="1" t="s">
        <v>754</v>
      </c>
      <c r="J23" s="1"/>
      <c r="K23" s="1">
        <v>21.212121212121211</v>
      </c>
      <c r="L23" s="1">
        <v>21.212121212121218</v>
      </c>
      <c r="P23" s="1">
        <v>21.212121212121211</v>
      </c>
      <c r="Q23" s="1">
        <v>21.212121212121218</v>
      </c>
      <c r="S23" s="1">
        <v>1976</v>
      </c>
      <c r="T23">
        <v>21.212121212121211</v>
      </c>
      <c r="U23">
        <v>21.212121212121218</v>
      </c>
    </row>
    <row r="24" spans="2:21" ht="16.5" x14ac:dyDescent="0.3">
      <c r="B24" s="1">
        <v>1977</v>
      </c>
      <c r="C24" s="4">
        <v>97</v>
      </c>
      <c r="D24" s="1">
        <v>-1</v>
      </c>
      <c r="E24" s="1">
        <v>0</v>
      </c>
      <c r="F24" s="1">
        <v>0</v>
      </c>
      <c r="G24" s="1">
        <v>17</v>
      </c>
      <c r="H24" s="1">
        <v>79</v>
      </c>
      <c r="I24" s="1" t="s">
        <v>756</v>
      </c>
      <c r="J24" s="1"/>
      <c r="K24" s="1">
        <v>17.525773195876287</v>
      </c>
      <c r="L24" s="1">
        <v>18.55670103092784</v>
      </c>
      <c r="P24" s="1">
        <v>17.525773195876287</v>
      </c>
      <c r="Q24" s="1">
        <v>18.55670103092784</v>
      </c>
      <c r="S24" s="1">
        <v>1977</v>
      </c>
      <c r="T24">
        <v>17.525773195876287</v>
      </c>
      <c r="U24">
        <v>18.55670103092784</v>
      </c>
    </row>
    <row r="25" spans="2:21" ht="16.5" x14ac:dyDescent="0.3">
      <c r="B25" s="1">
        <v>1978</v>
      </c>
      <c r="C25" s="4">
        <v>33</v>
      </c>
      <c r="D25" s="1">
        <v>0</v>
      </c>
      <c r="E25" s="1">
        <v>0</v>
      </c>
      <c r="F25" s="1">
        <v>-1.5</v>
      </c>
      <c r="G25" s="1">
        <v>11.5</v>
      </c>
      <c r="H25" s="1">
        <v>20</v>
      </c>
      <c r="I25" s="1" t="s">
        <v>758</v>
      </c>
      <c r="J25" s="1"/>
      <c r="K25" s="1">
        <v>34.848484848484851</v>
      </c>
      <c r="L25" s="1">
        <v>39.393939393939391</v>
      </c>
      <c r="P25" s="1">
        <v>34.848484848484851</v>
      </c>
      <c r="Q25" s="1">
        <v>39.393939393939391</v>
      </c>
      <c r="S25" s="1">
        <v>1978</v>
      </c>
      <c r="T25">
        <v>34.848484848484851</v>
      </c>
      <c r="U25">
        <v>39.393939393939391</v>
      </c>
    </row>
    <row r="26" spans="2:21" ht="16.5" x14ac:dyDescent="0.3">
      <c r="B26" s="1">
        <v>1979</v>
      </c>
      <c r="C26" s="4">
        <v>53</v>
      </c>
      <c r="D26" s="1">
        <v>0.5</v>
      </c>
      <c r="E26" s="1">
        <v>0</v>
      </c>
      <c r="F26" s="15">
        <f xml:space="preserve"> -4 + 1</f>
        <v>-3</v>
      </c>
      <c r="G26" s="1">
        <v>13.5</v>
      </c>
      <c r="H26" s="1">
        <v>34</v>
      </c>
      <c r="I26" s="1" t="s">
        <v>759</v>
      </c>
      <c r="J26" s="1"/>
      <c r="K26" s="1">
        <v>25.471698113207548</v>
      </c>
      <c r="L26" s="1">
        <v>35.84905660377359</v>
      </c>
      <c r="M26" t="s">
        <v>760</v>
      </c>
      <c r="P26" s="1">
        <v>25.471698113207548</v>
      </c>
      <c r="Q26" s="1">
        <v>35.84905660377359</v>
      </c>
      <c r="S26" s="1">
        <v>1979</v>
      </c>
      <c r="T26">
        <v>25.471698113207548</v>
      </c>
      <c r="U26">
        <v>35.84905660377359</v>
      </c>
    </row>
    <row r="27" spans="2:21" ht="16.5" x14ac:dyDescent="0.3">
      <c r="B27" s="1">
        <v>1980</v>
      </c>
      <c r="C27" s="4">
        <v>42</v>
      </c>
      <c r="D27" s="1">
        <v>0</v>
      </c>
      <c r="E27" s="1">
        <v>0</v>
      </c>
      <c r="F27" s="1">
        <v>0</v>
      </c>
      <c r="G27" s="1">
        <v>19</v>
      </c>
      <c r="H27" s="1">
        <v>23</v>
      </c>
      <c r="I27" s="1" t="s">
        <v>761</v>
      </c>
      <c r="J27" s="1"/>
      <c r="K27" s="1">
        <v>45.238095238095241</v>
      </c>
      <c r="L27" s="1">
        <v>45.238095238095234</v>
      </c>
      <c r="P27" s="1">
        <v>45.238095238095241</v>
      </c>
      <c r="Q27" s="1">
        <v>45.238095238095234</v>
      </c>
      <c r="S27" s="1">
        <v>1980</v>
      </c>
      <c r="T27">
        <v>45.238095238095241</v>
      </c>
      <c r="U27">
        <v>45.238095238095234</v>
      </c>
    </row>
    <row r="28" spans="2:21" ht="16.5" x14ac:dyDescent="0.3">
      <c r="B28" s="1">
        <v>1981</v>
      </c>
      <c r="C28" s="4">
        <v>123</v>
      </c>
      <c r="D28" s="1">
        <v>3</v>
      </c>
      <c r="E28" s="1">
        <v>0</v>
      </c>
      <c r="F28" s="1">
        <v>-3.5</v>
      </c>
      <c r="G28" s="1">
        <v>32.5</v>
      </c>
      <c r="H28" s="1">
        <v>84</v>
      </c>
      <c r="I28" s="1" t="s">
        <v>762</v>
      </c>
      <c r="J28" s="1"/>
      <c r="K28" s="1">
        <v>26.422764227642276</v>
      </c>
      <c r="L28" s="1">
        <v>31.707317073170728</v>
      </c>
      <c r="P28" s="1">
        <v>26.422764227642276</v>
      </c>
      <c r="Q28" s="1">
        <v>31.707317073170728</v>
      </c>
      <c r="S28" s="1">
        <v>1981</v>
      </c>
      <c r="T28">
        <v>26.422764227642276</v>
      </c>
      <c r="U28">
        <v>31.707317073170728</v>
      </c>
    </row>
    <row r="29" spans="2:21" ht="16.5" x14ac:dyDescent="0.3">
      <c r="B29" s="1">
        <v>1982</v>
      </c>
      <c r="C29" s="4">
        <v>67</v>
      </c>
      <c r="D29" s="1">
        <v>0</v>
      </c>
      <c r="E29" s="1">
        <v>0</v>
      </c>
      <c r="F29" s="1">
        <v>0</v>
      </c>
      <c r="G29" s="1">
        <v>17</v>
      </c>
      <c r="H29" s="1">
        <v>50</v>
      </c>
      <c r="I29" s="1" t="s">
        <v>763</v>
      </c>
      <c r="J29" s="1"/>
      <c r="K29" s="1">
        <v>25.373134328358208</v>
      </c>
      <c r="L29" s="1">
        <v>25.373134328358205</v>
      </c>
      <c r="P29" s="1">
        <v>25.373134328358208</v>
      </c>
      <c r="Q29" s="1">
        <v>25.373134328358205</v>
      </c>
      <c r="S29" s="1">
        <v>1982</v>
      </c>
      <c r="T29">
        <v>25.373134328358208</v>
      </c>
      <c r="U29">
        <v>25.373134328358205</v>
      </c>
    </row>
    <row r="30" spans="2:21" ht="16.5" x14ac:dyDescent="0.3">
      <c r="B30" s="1">
        <v>1983</v>
      </c>
      <c r="C30" s="4">
        <v>50</v>
      </c>
      <c r="D30" s="1">
        <v>0</v>
      </c>
      <c r="E30" s="1">
        <v>0</v>
      </c>
      <c r="F30" s="1">
        <v>-1</v>
      </c>
      <c r="G30" s="1">
        <v>14</v>
      </c>
      <c r="H30" s="1">
        <v>35</v>
      </c>
      <c r="I30" s="1" t="s">
        <v>764</v>
      </c>
      <c r="J30" s="1"/>
      <c r="K30" s="1">
        <v>28.000000000000004</v>
      </c>
      <c r="L30" s="1">
        <v>30</v>
      </c>
      <c r="P30" s="1">
        <v>28.000000000000004</v>
      </c>
      <c r="Q30" s="1">
        <v>30</v>
      </c>
      <c r="S30" s="1">
        <v>1983</v>
      </c>
      <c r="T30">
        <v>28.000000000000004</v>
      </c>
      <c r="U30">
        <v>30</v>
      </c>
    </row>
    <row r="31" spans="2:21" ht="16.5" x14ac:dyDescent="0.3">
      <c r="B31" s="1">
        <v>1984</v>
      </c>
      <c r="C31" s="4">
        <v>192</v>
      </c>
      <c r="D31" s="1">
        <v>-5</v>
      </c>
      <c r="E31" s="15">
        <f xml:space="preserve"> -1 + 1</f>
        <v>0</v>
      </c>
      <c r="F31" s="1">
        <v>-8</v>
      </c>
      <c r="G31" s="1">
        <v>38</v>
      </c>
      <c r="H31" s="1">
        <v>139</v>
      </c>
      <c r="I31" s="1"/>
      <c r="J31" s="1"/>
      <c r="K31" s="1">
        <v>19.791666666666664</v>
      </c>
      <c r="L31" s="1">
        <v>27.604166666666657</v>
      </c>
      <c r="P31" s="1">
        <v>19.791666666666664</v>
      </c>
      <c r="Q31" s="1">
        <v>27.604166666666657</v>
      </c>
      <c r="S31" s="1">
        <v>1984</v>
      </c>
      <c r="T31">
        <v>19.791666666666664</v>
      </c>
      <c r="U31">
        <v>27.604166666666657</v>
      </c>
    </row>
    <row r="32" spans="2:21" ht="16.5" x14ac:dyDescent="0.3">
      <c r="B32" s="1">
        <v>1985</v>
      </c>
      <c r="C32" s="4">
        <v>201</v>
      </c>
      <c r="D32" s="1">
        <v>0</v>
      </c>
      <c r="E32" s="1">
        <v>-7</v>
      </c>
      <c r="F32" s="1">
        <v>-14</v>
      </c>
      <c r="G32" s="15">
        <f xml:space="preserve"> -5 + 43</f>
        <v>38</v>
      </c>
      <c r="H32" s="1">
        <v>132</v>
      </c>
      <c r="I32" s="1" t="s">
        <v>765</v>
      </c>
      <c r="J32" s="1"/>
      <c r="K32" s="1">
        <v>23.880597014925371</v>
      </c>
      <c r="L32" s="1">
        <v>34.328358208955223</v>
      </c>
      <c r="P32" s="1">
        <v>23.880597014925371</v>
      </c>
      <c r="Q32" s="1">
        <v>34.328358208955223</v>
      </c>
      <c r="S32" s="1">
        <v>1985</v>
      </c>
      <c r="T32">
        <v>23.880597014925371</v>
      </c>
      <c r="U32">
        <v>34.328358208955223</v>
      </c>
    </row>
    <row r="33" spans="2:21" ht="16.5" x14ac:dyDescent="0.3">
      <c r="B33" s="1">
        <v>1986</v>
      </c>
      <c r="C33" s="4">
        <v>285</v>
      </c>
      <c r="D33" s="1">
        <v>0</v>
      </c>
      <c r="E33" s="1">
        <v>-16</v>
      </c>
      <c r="F33" s="1">
        <v>-2</v>
      </c>
      <c r="G33" s="15">
        <f xml:space="preserve"> -2 + 54</f>
        <v>52</v>
      </c>
      <c r="H33" s="1">
        <v>211</v>
      </c>
      <c r="I33" s="1" t="s">
        <v>766</v>
      </c>
      <c r="J33" s="1"/>
      <c r="K33" s="1">
        <v>19.649122807017545</v>
      </c>
      <c r="L33" s="1">
        <v>25.964912280701753</v>
      </c>
      <c r="P33" s="1">
        <v>19.649122807017545</v>
      </c>
      <c r="Q33" s="1">
        <v>25.964912280701753</v>
      </c>
      <c r="S33" s="1">
        <v>1986</v>
      </c>
      <c r="T33">
        <v>19.649122807017545</v>
      </c>
      <c r="U33">
        <v>25.964912280701753</v>
      </c>
    </row>
    <row r="34" spans="2:21" ht="16.5" x14ac:dyDescent="0.3">
      <c r="B34" s="1">
        <v>1987</v>
      </c>
      <c r="C34" s="4">
        <v>166</v>
      </c>
      <c r="D34" s="1">
        <v>-4</v>
      </c>
      <c r="E34" s="1">
        <v>-6</v>
      </c>
      <c r="F34" s="1">
        <v>-1</v>
      </c>
      <c r="G34" s="15">
        <f xml:space="preserve"> -1 + 37</f>
        <v>36</v>
      </c>
      <c r="H34" s="1">
        <v>117</v>
      </c>
      <c r="I34" s="1"/>
      <c r="J34" s="1"/>
      <c r="K34" s="1">
        <v>22.891566265060241</v>
      </c>
      <c r="L34" s="1">
        <v>29.518072289156621</v>
      </c>
      <c r="M34" t="s">
        <v>767</v>
      </c>
      <c r="P34" s="1">
        <v>22.891566265060241</v>
      </c>
      <c r="Q34" s="1">
        <v>29.518072289156621</v>
      </c>
      <c r="S34" s="1">
        <v>1987</v>
      </c>
      <c r="T34">
        <v>22.891566265060241</v>
      </c>
      <c r="U34">
        <v>29.518072289156621</v>
      </c>
    </row>
    <row r="35" spans="2:21" ht="16.5" x14ac:dyDescent="0.3">
      <c r="B35" s="1">
        <v>1988</v>
      </c>
      <c r="C35" s="4">
        <v>0</v>
      </c>
      <c r="D35" s="1">
        <v>0</v>
      </c>
      <c r="E35" s="1">
        <v>0</v>
      </c>
      <c r="F35" s="1">
        <v>0</v>
      </c>
      <c r="G35" s="1">
        <v>0</v>
      </c>
      <c r="H35" s="1">
        <v>0</v>
      </c>
      <c r="I35" s="1" t="s">
        <v>768</v>
      </c>
      <c r="J35" s="1"/>
      <c r="K35" s="1">
        <v>0</v>
      </c>
      <c r="L35" s="1">
        <v>0</v>
      </c>
      <c r="M35">
        <f>AVERAGE(L16:L17,L26:L27)</f>
        <v>41.656591882035833</v>
      </c>
      <c r="N35">
        <f>AVERAGE(L34,L36,M35)</f>
        <v>32.49681788162556</v>
      </c>
      <c r="P35" s="1">
        <v>29.423202666046262</v>
      </c>
      <c r="Q35">
        <v>32.49681788162556</v>
      </c>
      <c r="S35" s="1">
        <v>1988</v>
      </c>
      <c r="T35">
        <v>29.423202666046262</v>
      </c>
      <c r="U35">
        <v>32.49681788162556</v>
      </c>
    </row>
    <row r="36" spans="2:21" ht="16.5" x14ac:dyDescent="0.3">
      <c r="B36" s="1">
        <v>1989</v>
      </c>
      <c r="C36" s="4">
        <v>19</v>
      </c>
      <c r="D36" s="1">
        <v>0</v>
      </c>
      <c r="E36" s="1">
        <v>0</v>
      </c>
      <c r="F36" s="1">
        <v>0</v>
      </c>
      <c r="G36" s="1">
        <v>5</v>
      </c>
      <c r="H36" s="1">
        <v>14</v>
      </c>
      <c r="I36" s="1" t="s">
        <v>769</v>
      </c>
      <c r="J36" s="1"/>
      <c r="K36" s="1">
        <v>26.315789473684209</v>
      </c>
      <c r="L36" s="1">
        <v>26.31578947368422</v>
      </c>
      <c r="M36">
        <f>AVERAGE(K16:K17,K26:K27)</f>
        <v>39.062252259394327</v>
      </c>
      <c r="N36">
        <f>AVERAGE(K34,K36,M36)</f>
        <v>29.423202666046262</v>
      </c>
      <c r="P36" s="1">
        <v>26.315789473684209</v>
      </c>
      <c r="Q36" s="1">
        <v>26.31578947368422</v>
      </c>
      <c r="S36" s="1">
        <v>1989</v>
      </c>
      <c r="T36">
        <v>26.315789473684209</v>
      </c>
      <c r="U36">
        <v>26.31578947368422</v>
      </c>
    </row>
    <row r="37" spans="2:21" ht="16.5" x14ac:dyDescent="0.3">
      <c r="B37" s="1">
        <v>1990</v>
      </c>
      <c r="C37" s="4">
        <v>340</v>
      </c>
      <c r="D37" s="1">
        <v>0</v>
      </c>
      <c r="E37" s="1">
        <v>-0.5</v>
      </c>
      <c r="F37" s="15">
        <f xml:space="preserve"> -4 + 5</f>
        <v>1</v>
      </c>
      <c r="G37" s="15">
        <f xml:space="preserve"> -0.5 + 66</f>
        <v>65.5</v>
      </c>
      <c r="H37" s="1">
        <v>265</v>
      </c>
      <c r="I37" s="1" t="s">
        <v>770</v>
      </c>
      <c r="J37" s="1"/>
      <c r="K37" s="1">
        <v>19.558823529411764</v>
      </c>
      <c r="L37" s="1">
        <v>22.058823529411768</v>
      </c>
      <c r="P37" s="1">
        <v>19.558823529411764</v>
      </c>
      <c r="Q37" s="1">
        <v>22.058823529411768</v>
      </c>
      <c r="S37" s="1">
        <v>1990</v>
      </c>
      <c r="T37">
        <v>19.558823529411764</v>
      </c>
      <c r="U37">
        <v>22.058823529411768</v>
      </c>
    </row>
    <row r="38" spans="2:21" ht="16.5" x14ac:dyDescent="0.3">
      <c r="B38" s="1">
        <v>1991</v>
      </c>
      <c r="C38" s="4">
        <v>177</v>
      </c>
      <c r="D38" s="15">
        <f xml:space="preserve"> -1 + 1</f>
        <v>0</v>
      </c>
      <c r="E38" s="1">
        <v>0</v>
      </c>
      <c r="F38" s="1">
        <v>0</v>
      </c>
      <c r="G38" s="1">
        <v>69</v>
      </c>
      <c r="H38" s="1">
        <v>106</v>
      </c>
      <c r="I38" s="1"/>
      <c r="J38" s="1"/>
      <c r="K38" s="1">
        <v>38.983050847457626</v>
      </c>
      <c r="L38" s="1">
        <v>40.112994350282484</v>
      </c>
      <c r="P38" s="1">
        <v>38.983050847457626</v>
      </c>
      <c r="Q38" s="1">
        <v>40.112994350282484</v>
      </c>
      <c r="S38" s="1">
        <v>1991</v>
      </c>
      <c r="T38">
        <v>38.983050847457626</v>
      </c>
      <c r="U38">
        <v>40.112994350282484</v>
      </c>
    </row>
    <row r="39" spans="2:21" ht="16.5" x14ac:dyDescent="0.3">
      <c r="B39" s="1">
        <v>1992</v>
      </c>
      <c r="C39" s="4">
        <v>160</v>
      </c>
      <c r="D39" s="1">
        <v>0</v>
      </c>
      <c r="E39" s="1">
        <v>0</v>
      </c>
      <c r="F39" s="1">
        <v>0</v>
      </c>
      <c r="G39" s="15">
        <f xml:space="preserve"> -2 + 50</f>
        <v>48</v>
      </c>
      <c r="H39" s="1">
        <v>108</v>
      </c>
      <c r="I39" s="1" t="s">
        <v>771</v>
      </c>
      <c r="J39" s="1"/>
      <c r="K39" s="1">
        <v>32.5</v>
      </c>
      <c r="L39" s="1">
        <v>32.5</v>
      </c>
      <c r="P39" s="1">
        <v>32.5</v>
      </c>
      <c r="Q39" s="1">
        <v>32.5</v>
      </c>
      <c r="S39" s="1">
        <v>1992</v>
      </c>
      <c r="T39">
        <v>32.5</v>
      </c>
      <c r="U39">
        <v>32.5</v>
      </c>
    </row>
    <row r="40" spans="2:21" ht="16.5" x14ac:dyDescent="0.3">
      <c r="B40" s="1">
        <v>1993</v>
      </c>
      <c r="C40" s="4">
        <v>231</v>
      </c>
      <c r="D40" s="1">
        <v>0</v>
      </c>
      <c r="E40" s="1">
        <v>0</v>
      </c>
      <c r="F40" s="1">
        <v>0</v>
      </c>
      <c r="G40" s="15">
        <f xml:space="preserve"> -2 + 24</f>
        <v>22</v>
      </c>
      <c r="H40" s="1">
        <v>205</v>
      </c>
      <c r="I40" s="1" t="s">
        <v>772</v>
      </c>
      <c r="J40" s="1"/>
      <c r="K40" s="1">
        <v>11.255411255411255</v>
      </c>
      <c r="L40" s="1">
        <v>11.255411255411246</v>
      </c>
      <c r="P40" s="1">
        <v>11.255411255411255</v>
      </c>
      <c r="Q40" s="1">
        <v>11.255411255411246</v>
      </c>
      <c r="S40" s="1">
        <v>1993</v>
      </c>
      <c r="T40">
        <v>11.255411255411255</v>
      </c>
      <c r="U40">
        <v>11.255411255411246</v>
      </c>
    </row>
    <row r="41" spans="2:21" ht="16.5" x14ac:dyDescent="0.3">
      <c r="B41" s="1">
        <v>1994</v>
      </c>
      <c r="C41" s="4">
        <v>526</v>
      </c>
      <c r="D41" s="1">
        <v>0</v>
      </c>
      <c r="E41" s="1">
        <v>0</v>
      </c>
      <c r="F41" s="1">
        <v>-1</v>
      </c>
      <c r="G41" s="15">
        <f>-2 + 59</f>
        <v>57</v>
      </c>
      <c r="H41" s="1">
        <v>464</v>
      </c>
      <c r="I41" s="1"/>
      <c r="J41" s="1"/>
      <c r="K41" s="1">
        <v>11.596958174904943</v>
      </c>
      <c r="L41" s="1">
        <v>11.787072243346003</v>
      </c>
      <c r="P41" s="1">
        <v>11.596958174904943</v>
      </c>
      <c r="Q41" s="1">
        <v>11.787072243346003</v>
      </c>
      <c r="S41" s="1">
        <v>1994</v>
      </c>
      <c r="T41">
        <v>11.596958174904943</v>
      </c>
      <c r="U41">
        <v>11.787072243346003</v>
      </c>
    </row>
    <row r="42" spans="2:21" ht="16.5" x14ac:dyDescent="0.3">
      <c r="B42" s="1">
        <v>1995</v>
      </c>
      <c r="C42" s="4">
        <v>186</v>
      </c>
      <c r="D42" s="1">
        <v>0</v>
      </c>
      <c r="E42" s="1">
        <v>0</v>
      </c>
      <c r="F42" s="1">
        <v>0</v>
      </c>
      <c r="G42" s="1">
        <v>41</v>
      </c>
      <c r="H42" s="1">
        <v>145</v>
      </c>
      <c r="I42" s="1" t="s">
        <v>773</v>
      </c>
      <c r="J42" s="1"/>
      <c r="K42" s="1">
        <v>22.043010752688172</v>
      </c>
      <c r="L42" s="1">
        <v>22.043010752688176</v>
      </c>
      <c r="P42" s="1">
        <v>22.043010752688172</v>
      </c>
      <c r="Q42" s="1">
        <v>22.043010752688176</v>
      </c>
      <c r="S42" s="1">
        <v>1995</v>
      </c>
      <c r="T42">
        <v>22.043010752688172</v>
      </c>
      <c r="U42">
        <v>22.043010752688176</v>
      </c>
    </row>
    <row r="43" spans="2:21" ht="16.5" x14ac:dyDescent="0.3">
      <c r="B43" s="1">
        <v>1996</v>
      </c>
      <c r="C43" s="1">
        <v>0</v>
      </c>
      <c r="D43" s="1">
        <v>0</v>
      </c>
      <c r="E43" s="1">
        <v>0</v>
      </c>
      <c r="F43" s="1">
        <v>0</v>
      </c>
      <c r="G43" s="1">
        <v>0</v>
      </c>
      <c r="H43" s="1">
        <v>0</v>
      </c>
      <c r="I43" s="1"/>
      <c r="J43" s="1"/>
      <c r="K43" s="1">
        <v>0</v>
      </c>
      <c r="L43" s="1">
        <v>0</v>
      </c>
      <c r="M43">
        <f>AVERAGE(L41,L44)</f>
        <v>8.1923866963856469</v>
      </c>
      <c r="P43">
        <v>8.1923866963856469</v>
      </c>
      <c r="Q43">
        <v>8.1923866963856469</v>
      </c>
      <c r="S43" s="1">
        <v>1996</v>
      </c>
      <c r="T43">
        <v>8.1923866963856469</v>
      </c>
      <c r="U43">
        <v>8.1923866963856469</v>
      </c>
    </row>
    <row r="44" spans="2:21" ht="16.5" x14ac:dyDescent="0.3">
      <c r="B44" s="1">
        <v>1997</v>
      </c>
      <c r="C44" s="4">
        <v>522</v>
      </c>
      <c r="D44" s="1">
        <v>0</v>
      </c>
      <c r="E44" s="1">
        <v>0</v>
      </c>
      <c r="F44" s="1">
        <v>0</v>
      </c>
      <c r="G44" s="1">
        <v>24</v>
      </c>
      <c r="H44" s="1">
        <v>498</v>
      </c>
      <c r="I44" s="1" t="s">
        <v>774</v>
      </c>
      <c r="J44" s="1"/>
      <c r="K44" s="1">
        <v>4.5977011494252871</v>
      </c>
      <c r="L44" s="1">
        <v>4.5977011494252906</v>
      </c>
      <c r="P44" s="1">
        <v>4.5977011494252871</v>
      </c>
      <c r="Q44" s="1">
        <v>4.5977011494252906</v>
      </c>
      <c r="S44" s="1">
        <v>1997</v>
      </c>
      <c r="T44">
        <v>4.5977011494252871</v>
      </c>
      <c r="U44">
        <v>4.5977011494252906</v>
      </c>
    </row>
    <row r="45" spans="2:21" ht="16.5" x14ac:dyDescent="0.3">
      <c r="B45" s="1">
        <v>1998</v>
      </c>
      <c r="C45" s="4">
        <v>498</v>
      </c>
      <c r="D45" s="1">
        <v>0</v>
      </c>
      <c r="E45" s="1">
        <v>0</v>
      </c>
      <c r="F45" s="1">
        <v>1</v>
      </c>
      <c r="G45" s="15">
        <f xml:space="preserve"> -3 + 10</f>
        <v>7</v>
      </c>
      <c r="H45" s="1">
        <v>484</v>
      </c>
      <c r="I45" s="1"/>
      <c r="J45" s="1"/>
      <c r="K45" s="1">
        <v>2.6104417670682731</v>
      </c>
      <c r="L45" s="1">
        <v>2.8112449799196781</v>
      </c>
      <c r="P45" s="1">
        <v>2.6104417670682731</v>
      </c>
      <c r="Q45" s="1">
        <v>2.8112449799196781</v>
      </c>
      <c r="S45" s="1">
        <v>1998</v>
      </c>
      <c r="T45">
        <v>2.6104417670682731</v>
      </c>
      <c r="U45">
        <v>2.8112449799196781</v>
      </c>
    </row>
    <row r="46" spans="2:21" ht="16.5" x14ac:dyDescent="0.3">
      <c r="B46" s="1">
        <v>1999</v>
      </c>
      <c r="C46" s="4">
        <v>598</v>
      </c>
      <c r="D46" s="1">
        <v>0</v>
      </c>
      <c r="E46" s="1">
        <v>0</v>
      </c>
      <c r="F46" s="1">
        <v>0</v>
      </c>
      <c r="G46" s="15">
        <f>-1 + 57</f>
        <v>56</v>
      </c>
      <c r="H46" s="1">
        <v>540</v>
      </c>
      <c r="I46" s="1" t="s">
        <v>775</v>
      </c>
      <c r="J46" s="1"/>
      <c r="K46" s="1">
        <v>9.6989966555183944</v>
      </c>
      <c r="L46" s="1">
        <v>9.6989966555183997</v>
      </c>
      <c r="P46" s="1">
        <v>9.6989966555183944</v>
      </c>
      <c r="Q46" s="1">
        <v>9.6989966555183997</v>
      </c>
      <c r="S46" s="1">
        <v>1999</v>
      </c>
      <c r="T46">
        <v>9.6989966555183944</v>
      </c>
      <c r="U46">
        <v>9.6989966555183997</v>
      </c>
    </row>
    <row r="47" spans="2:21" ht="16.5" x14ac:dyDescent="0.3">
      <c r="B47" s="1">
        <v>2000</v>
      </c>
      <c r="C47" s="4">
        <v>515</v>
      </c>
      <c r="D47" s="1">
        <v>0</v>
      </c>
      <c r="E47" s="1">
        <v>0</v>
      </c>
      <c r="F47" s="1">
        <v>0</v>
      </c>
      <c r="G47" s="1">
        <v>122</v>
      </c>
      <c r="H47" s="1">
        <v>393</v>
      </c>
      <c r="I47" s="1" t="s">
        <v>776</v>
      </c>
      <c r="J47" s="1"/>
      <c r="K47" s="1">
        <v>23.689320388349515</v>
      </c>
      <c r="L47" s="1">
        <v>23.689320388349515</v>
      </c>
      <c r="P47" s="1">
        <v>23.689320388349515</v>
      </c>
      <c r="Q47" s="1">
        <v>23.689320388349515</v>
      </c>
      <c r="S47" s="1">
        <v>2000</v>
      </c>
      <c r="T47">
        <v>23.689320388349515</v>
      </c>
      <c r="U47">
        <v>23.689320388349515</v>
      </c>
    </row>
    <row r="48" spans="2:21" ht="16.5" x14ac:dyDescent="0.3">
      <c r="B48" s="1">
        <v>2001</v>
      </c>
      <c r="C48" s="2">
        <v>714</v>
      </c>
      <c r="D48" s="3">
        <v>3</v>
      </c>
      <c r="E48" s="3">
        <v>-2</v>
      </c>
      <c r="F48" s="3">
        <v>0</v>
      </c>
      <c r="G48" s="3">
        <v>187</v>
      </c>
      <c r="H48" s="1">
        <v>522</v>
      </c>
      <c r="I48" s="1" t="s">
        <v>777</v>
      </c>
      <c r="J48" s="1"/>
      <c r="K48" s="1">
        <v>26.190476190476193</v>
      </c>
      <c r="L48" s="1">
        <v>26.890756302521012</v>
      </c>
      <c r="P48" s="1">
        <v>26.190476190476193</v>
      </c>
      <c r="Q48" s="1">
        <v>26.890756302521012</v>
      </c>
      <c r="S48" s="1">
        <v>2001</v>
      </c>
      <c r="T48">
        <v>26.190476190476193</v>
      </c>
      <c r="U48">
        <v>26.890756302521012</v>
      </c>
    </row>
    <row r="49" spans="2:21" ht="16.5" x14ac:dyDescent="0.3">
      <c r="B49" s="1">
        <v>2002</v>
      </c>
      <c r="C49" s="2">
        <v>564</v>
      </c>
      <c r="D49" s="15">
        <f>-1+1</f>
        <v>0</v>
      </c>
      <c r="E49" s="1">
        <v>0</v>
      </c>
      <c r="F49" s="1">
        <v>-1.5</v>
      </c>
      <c r="G49" s="16">
        <f>165.5-1</f>
        <v>164.5</v>
      </c>
      <c r="H49" s="1">
        <v>393</v>
      </c>
      <c r="I49" s="1" t="s">
        <v>778</v>
      </c>
      <c r="J49" s="1"/>
      <c r="K49" s="1">
        <v>29.521276595744684</v>
      </c>
      <c r="L49" s="1">
        <v>30.319148936170208</v>
      </c>
      <c r="P49" s="1">
        <v>29.521276595744684</v>
      </c>
      <c r="Q49" s="1">
        <v>30.319148936170208</v>
      </c>
      <c r="S49" s="1">
        <v>2002</v>
      </c>
      <c r="T49">
        <v>29.521276595744684</v>
      </c>
      <c r="U49">
        <v>30.319148936170208</v>
      </c>
    </row>
    <row r="50" spans="2:21" ht="16.5" x14ac:dyDescent="0.3">
      <c r="B50" s="1">
        <v>2003</v>
      </c>
      <c r="C50" s="4">
        <v>732</v>
      </c>
      <c r="D50" s="1">
        <v>6.5</v>
      </c>
      <c r="E50" s="1">
        <v>0</v>
      </c>
      <c r="F50" s="15">
        <f>5-0.5</f>
        <v>4.5</v>
      </c>
      <c r="G50">
        <v>151</v>
      </c>
      <c r="H50" s="1">
        <v>569</v>
      </c>
      <c r="I50" s="1" t="s">
        <v>779</v>
      </c>
      <c r="J50" s="1"/>
      <c r="K50" s="1">
        <v>20.62841530054645</v>
      </c>
      <c r="L50" s="1">
        <v>22.267759562841533</v>
      </c>
      <c r="P50" s="1">
        <v>20.62841530054645</v>
      </c>
      <c r="Q50" s="1">
        <v>22.267759562841533</v>
      </c>
      <c r="S50" s="1">
        <v>2003</v>
      </c>
      <c r="T50">
        <v>20.62841530054645</v>
      </c>
      <c r="U50">
        <v>22.267759562841533</v>
      </c>
    </row>
    <row r="51" spans="2:21" ht="16.5" x14ac:dyDescent="0.3">
      <c r="B51" s="1">
        <v>2004</v>
      </c>
      <c r="C51" s="4">
        <v>417</v>
      </c>
      <c r="D51" s="1">
        <v>2</v>
      </c>
      <c r="E51" s="1">
        <v>0</v>
      </c>
      <c r="F51" s="1">
        <v>0</v>
      </c>
      <c r="G51">
        <v>57</v>
      </c>
      <c r="H51" s="1">
        <v>358</v>
      </c>
      <c r="I51" s="1" t="s">
        <v>780</v>
      </c>
      <c r="J51" s="1"/>
      <c r="K51" s="1">
        <v>13.669064748201439</v>
      </c>
      <c r="L51" s="1">
        <v>14.148681055155876</v>
      </c>
      <c r="P51" s="1">
        <v>13.669064748201439</v>
      </c>
      <c r="Q51" s="1">
        <v>14.148681055155876</v>
      </c>
      <c r="S51" s="1">
        <v>2004</v>
      </c>
      <c r="T51">
        <v>13.669064748201439</v>
      </c>
      <c r="U51">
        <v>14.148681055155876</v>
      </c>
    </row>
    <row r="52" spans="2:21" ht="16.5" x14ac:dyDescent="0.3">
      <c r="B52" s="1">
        <v>2005</v>
      </c>
      <c r="C52" s="4">
        <v>372</v>
      </c>
      <c r="D52">
        <v>9.5</v>
      </c>
      <c r="E52" s="1">
        <v>0</v>
      </c>
      <c r="F52" s="1">
        <v>0</v>
      </c>
      <c r="G52" s="16">
        <f>47.5-1</f>
        <v>46.5</v>
      </c>
      <c r="H52" s="1">
        <v>314</v>
      </c>
      <c r="I52" s="1" t="s">
        <v>781</v>
      </c>
      <c r="J52" s="1"/>
      <c r="K52" s="1">
        <v>13.03763440860215</v>
      </c>
      <c r="L52" s="1">
        <v>15.591397849462368</v>
      </c>
      <c r="P52" s="1">
        <v>13.03763440860215</v>
      </c>
      <c r="Q52" s="1">
        <v>15.591397849462368</v>
      </c>
      <c r="S52" s="1">
        <v>2005</v>
      </c>
      <c r="T52">
        <v>13.03763440860215</v>
      </c>
      <c r="U52">
        <v>15.591397849462368</v>
      </c>
    </row>
    <row r="53" spans="2:21" ht="16.5" x14ac:dyDescent="0.3">
      <c r="B53" s="1">
        <v>2006</v>
      </c>
      <c r="C53" s="4">
        <v>352</v>
      </c>
      <c r="D53">
        <v>3</v>
      </c>
      <c r="E53" s="1">
        <v>0</v>
      </c>
      <c r="F53" s="1">
        <v>-2</v>
      </c>
      <c r="G53">
        <v>77</v>
      </c>
      <c r="H53" s="1">
        <v>270</v>
      </c>
      <c r="I53" s="1" t="s">
        <v>782</v>
      </c>
      <c r="J53" s="1"/>
      <c r="K53" s="1">
        <v>21.875</v>
      </c>
      <c r="L53" s="1">
        <v>23.295454545454547</v>
      </c>
      <c r="P53" s="1">
        <v>21.875</v>
      </c>
      <c r="Q53" s="1">
        <v>23.295454545454547</v>
      </c>
      <c r="S53" s="1">
        <v>2006</v>
      </c>
      <c r="T53">
        <v>21.875</v>
      </c>
      <c r="U53">
        <v>23.295454545454547</v>
      </c>
    </row>
    <row r="54" spans="2:21" ht="16.5" x14ac:dyDescent="0.3">
      <c r="B54" s="1">
        <v>2007</v>
      </c>
      <c r="C54" s="4">
        <v>518</v>
      </c>
      <c r="D54">
        <v>7.5</v>
      </c>
      <c r="E54" s="1">
        <v>1</v>
      </c>
      <c r="F54" s="1">
        <v>-7</v>
      </c>
      <c r="G54">
        <v>105.5</v>
      </c>
      <c r="H54" s="1">
        <v>397</v>
      </c>
      <c r="I54" s="1" t="s">
        <v>783</v>
      </c>
      <c r="J54" s="1"/>
      <c r="K54" s="1">
        <v>20.366795366795369</v>
      </c>
      <c r="L54" s="1">
        <v>23.359073359073363</v>
      </c>
      <c r="P54" s="1">
        <v>20.366795366795369</v>
      </c>
      <c r="Q54" s="1">
        <v>23.359073359073363</v>
      </c>
      <c r="S54" s="1">
        <v>2007</v>
      </c>
      <c r="T54">
        <v>20.366795366795369</v>
      </c>
      <c r="U54">
        <v>23.359073359073363</v>
      </c>
    </row>
    <row r="55" spans="2:21" ht="16.5" x14ac:dyDescent="0.3">
      <c r="B55" s="1">
        <v>2008</v>
      </c>
      <c r="C55" s="4">
        <v>291</v>
      </c>
      <c r="D55">
        <v>2.5</v>
      </c>
      <c r="E55" s="1">
        <v>0</v>
      </c>
      <c r="F55" s="1">
        <v>-2.5</v>
      </c>
      <c r="G55">
        <v>78</v>
      </c>
      <c r="H55" s="1">
        <v>208</v>
      </c>
      <c r="I55" s="1" t="s">
        <v>784</v>
      </c>
      <c r="J55" s="1"/>
      <c r="K55" s="1">
        <v>26.804123711340207</v>
      </c>
      <c r="L55" s="1">
        <v>28.522336769759448</v>
      </c>
      <c r="P55" s="1">
        <v>26.804123711340207</v>
      </c>
      <c r="Q55" s="1">
        <v>28.522336769759448</v>
      </c>
      <c r="S55" s="1">
        <v>2008</v>
      </c>
      <c r="T55">
        <v>26.804123711340207</v>
      </c>
      <c r="U55">
        <v>28.522336769759448</v>
      </c>
    </row>
    <row r="56" spans="2:21" ht="16.5" x14ac:dyDescent="0.3">
      <c r="B56" s="1">
        <v>2009</v>
      </c>
      <c r="C56" s="4">
        <v>409</v>
      </c>
      <c r="D56" s="16">
        <f>3-2</f>
        <v>1</v>
      </c>
      <c r="E56" s="1">
        <v>0</v>
      </c>
      <c r="F56" s="1">
        <v>-1</v>
      </c>
      <c r="G56">
        <v>78</v>
      </c>
      <c r="H56" s="1">
        <v>325</v>
      </c>
      <c r="I56" s="1" t="s">
        <v>785</v>
      </c>
      <c r="J56" s="1"/>
      <c r="K56" s="1">
        <v>19.070904645476773</v>
      </c>
      <c r="L56" s="1">
        <v>20.537897310513443</v>
      </c>
      <c r="P56" s="1">
        <v>19.070904645476773</v>
      </c>
      <c r="Q56" s="1">
        <v>20.537897310513443</v>
      </c>
      <c r="S56" s="1">
        <v>2009</v>
      </c>
      <c r="T56">
        <v>19.070904645476773</v>
      </c>
      <c r="U56">
        <v>20.537897310513443</v>
      </c>
    </row>
    <row r="57" spans="2:21" ht="16.5" x14ac:dyDescent="0.3">
      <c r="B57" s="1">
        <v>2010</v>
      </c>
      <c r="C57" s="4">
        <v>286</v>
      </c>
      <c r="D57">
        <v>9.5</v>
      </c>
      <c r="E57" s="1">
        <v>0</v>
      </c>
      <c r="F57" s="1">
        <v>-4.5</v>
      </c>
      <c r="G57">
        <v>113</v>
      </c>
      <c r="H57" s="1">
        <v>159</v>
      </c>
      <c r="I57" s="1" t="s">
        <v>786</v>
      </c>
      <c r="J57" s="1"/>
      <c r="K57" s="1">
        <v>39.510489510489514</v>
      </c>
      <c r="L57" s="1">
        <v>44.405594405594407</v>
      </c>
      <c r="P57" s="1">
        <v>39.510489510489514</v>
      </c>
      <c r="Q57" s="1">
        <v>44.405594405594407</v>
      </c>
      <c r="S57" s="1">
        <v>2010</v>
      </c>
      <c r="T57">
        <v>39.510489510489514</v>
      </c>
      <c r="U57">
        <v>44.405594405594407</v>
      </c>
    </row>
    <row r="58" spans="2:21" ht="16.5" x14ac:dyDescent="0.3">
      <c r="B58" s="1">
        <v>2011</v>
      </c>
      <c r="C58" s="4">
        <v>199</v>
      </c>
      <c r="D58">
        <v>3</v>
      </c>
      <c r="E58" s="1">
        <v>0</v>
      </c>
      <c r="F58" s="1">
        <v>0</v>
      </c>
      <c r="G58">
        <v>39</v>
      </c>
      <c r="H58" s="1">
        <v>157</v>
      </c>
      <c r="I58" s="1" t="s">
        <v>787</v>
      </c>
      <c r="J58" s="1"/>
      <c r="K58" s="1">
        <v>19.597989949748744</v>
      </c>
      <c r="L58" s="1">
        <v>21.105527638190964</v>
      </c>
      <c r="P58" s="1">
        <v>19.597989949748744</v>
      </c>
      <c r="Q58" s="1">
        <v>21.105527638190964</v>
      </c>
      <c r="S58" s="1">
        <v>2011</v>
      </c>
      <c r="T58">
        <v>19.597989949748744</v>
      </c>
      <c r="U58">
        <v>21.105527638190964</v>
      </c>
    </row>
    <row r="59" spans="2:21" ht="16.5" x14ac:dyDescent="0.3">
      <c r="B59" s="1">
        <v>2012</v>
      </c>
      <c r="C59" s="4">
        <v>257</v>
      </c>
      <c r="D59">
        <v>0</v>
      </c>
      <c r="E59" s="1">
        <v>0</v>
      </c>
      <c r="F59">
        <v>-7</v>
      </c>
      <c r="G59">
        <v>74</v>
      </c>
      <c r="H59" s="1">
        <v>176</v>
      </c>
      <c r="I59" s="1" t="s">
        <v>788</v>
      </c>
      <c r="J59" s="1"/>
      <c r="K59" s="1">
        <v>28.793774319066145</v>
      </c>
      <c r="L59" s="1">
        <v>31.517509727626461</v>
      </c>
      <c r="P59" s="1">
        <v>28.793774319066145</v>
      </c>
      <c r="Q59" s="1">
        <v>31.517509727626461</v>
      </c>
      <c r="S59" s="1">
        <v>2012</v>
      </c>
      <c r="T59">
        <v>28.793774319066145</v>
      </c>
      <c r="U59">
        <v>31.517509727626461</v>
      </c>
    </row>
    <row r="60" spans="2:21" ht="16.5" x14ac:dyDescent="0.3">
      <c r="B60" s="1">
        <v>2013</v>
      </c>
      <c r="C60" s="4">
        <v>291</v>
      </c>
      <c r="D60">
        <v>5</v>
      </c>
      <c r="E60" s="1">
        <v>3</v>
      </c>
      <c r="F60" s="1">
        <v>-24.5</v>
      </c>
      <c r="G60">
        <v>114.5</v>
      </c>
      <c r="H60" s="1">
        <v>144</v>
      </c>
      <c r="I60" s="1" t="s">
        <v>789</v>
      </c>
      <c r="J60" s="1"/>
      <c r="K60" s="1">
        <v>39.34707903780069</v>
      </c>
      <c r="L60" s="1">
        <v>50.515463917525771</v>
      </c>
      <c r="P60" s="1">
        <v>39.34707903780069</v>
      </c>
      <c r="Q60" s="1">
        <v>50.515463917525771</v>
      </c>
      <c r="S60" s="1">
        <v>2013</v>
      </c>
      <c r="T60">
        <v>39.34707903780069</v>
      </c>
      <c r="U60">
        <v>50.515463917525771</v>
      </c>
    </row>
    <row r="61" spans="2:21" ht="16.5" x14ac:dyDescent="0.3">
      <c r="B61" s="1">
        <v>2014</v>
      </c>
      <c r="C61" s="4">
        <v>355</v>
      </c>
      <c r="D61">
        <v>3</v>
      </c>
      <c r="E61" s="1">
        <v>0</v>
      </c>
      <c r="F61" s="1">
        <v>-23</v>
      </c>
      <c r="G61">
        <v>178</v>
      </c>
      <c r="H61" s="1">
        <v>151</v>
      </c>
      <c r="I61" s="1" t="s">
        <v>790</v>
      </c>
      <c r="J61" s="1"/>
      <c r="K61" s="1">
        <v>50.140845070422536</v>
      </c>
      <c r="L61" s="1">
        <v>57.464788732394368</v>
      </c>
      <c r="P61" s="1">
        <v>50.140845070422536</v>
      </c>
      <c r="Q61" s="1">
        <v>57.464788732394368</v>
      </c>
      <c r="S61" s="1">
        <v>2014</v>
      </c>
      <c r="T61">
        <v>50.140845070422536</v>
      </c>
      <c r="U61">
        <v>57.464788732394368</v>
      </c>
    </row>
    <row r="62" spans="2:21" ht="16.5" x14ac:dyDescent="0.3">
      <c r="B62" s="1">
        <v>2015</v>
      </c>
      <c r="C62" s="4">
        <v>584</v>
      </c>
      <c r="D62">
        <v>0.5</v>
      </c>
      <c r="E62" s="1">
        <v>2</v>
      </c>
      <c r="F62" s="1">
        <v>-5</v>
      </c>
      <c r="G62">
        <v>137.5</v>
      </c>
      <c r="H62" s="1">
        <v>439</v>
      </c>
      <c r="I62" s="1" t="s">
        <v>791</v>
      </c>
      <c r="J62" s="1"/>
      <c r="K62" s="1">
        <v>23.544520547945204</v>
      </c>
      <c r="L62" s="1">
        <v>24.828767123287676</v>
      </c>
      <c r="P62" s="1">
        <v>23.544520547945204</v>
      </c>
      <c r="Q62" s="1">
        <v>24.828767123287676</v>
      </c>
      <c r="S62" s="1">
        <v>2015</v>
      </c>
      <c r="T62">
        <v>23.544520547945204</v>
      </c>
      <c r="U62">
        <v>24.828767123287676</v>
      </c>
    </row>
    <row r="63" spans="2:21" ht="16.5" x14ac:dyDescent="0.3">
      <c r="B63" s="1">
        <v>2016</v>
      </c>
      <c r="C63" s="4">
        <v>454</v>
      </c>
      <c r="D63">
        <v>0</v>
      </c>
      <c r="E63" s="1">
        <v>3</v>
      </c>
      <c r="F63" s="1">
        <v>-2</v>
      </c>
      <c r="G63">
        <v>74</v>
      </c>
      <c r="H63" s="1">
        <v>375</v>
      </c>
      <c r="I63" s="1" t="s">
        <v>792</v>
      </c>
      <c r="J63" s="1"/>
      <c r="K63" s="1">
        <v>16.299559471365637</v>
      </c>
      <c r="L63" s="1">
        <v>17.40088105726872</v>
      </c>
      <c r="P63" s="1">
        <v>16.299559471365637</v>
      </c>
      <c r="Q63" s="1">
        <v>17.40088105726872</v>
      </c>
      <c r="S63" s="1">
        <v>2016</v>
      </c>
      <c r="T63">
        <v>16.299559471365637</v>
      </c>
      <c r="U63">
        <v>17.40088105726872</v>
      </c>
    </row>
    <row r="64" spans="2:21" ht="16.5" x14ac:dyDescent="0.3">
      <c r="B64" s="1">
        <v>2017</v>
      </c>
      <c r="C64" s="4">
        <v>483</v>
      </c>
      <c r="D64">
        <v>1</v>
      </c>
      <c r="E64" s="1">
        <v>0</v>
      </c>
      <c r="F64" s="1">
        <v>0</v>
      </c>
      <c r="G64">
        <v>132</v>
      </c>
      <c r="H64" s="1">
        <v>350</v>
      </c>
      <c r="I64" s="1" t="s">
        <v>793</v>
      </c>
      <c r="J64" s="1"/>
      <c r="K64" s="1">
        <v>27.329192546583851</v>
      </c>
      <c r="L64" s="1">
        <v>27.536231884057969</v>
      </c>
      <c r="P64" s="1">
        <v>27.329192546583851</v>
      </c>
      <c r="Q64" s="1">
        <v>27.536231884057969</v>
      </c>
      <c r="S64" s="1">
        <v>2017</v>
      </c>
      <c r="T64">
        <v>27.329192546583851</v>
      </c>
      <c r="U64">
        <v>27.536231884057969</v>
      </c>
    </row>
  </sheetData>
  <hyperlinks>
    <hyperlink ref="D12" r:id="rId1" xr:uid="{9583053C-4DFC-4A16-A823-481EFAAD7B50}"/>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44C86-437A-404D-B7A3-C17E216438D5}">
  <sheetPr>
    <tabColor theme="5" tint="0.59999389629810485"/>
  </sheetPr>
  <dimension ref="A1:E550"/>
  <sheetViews>
    <sheetView workbookViewId="0">
      <selection activeCell="L12" sqref="L12"/>
    </sheetView>
  </sheetViews>
  <sheetFormatPr defaultRowHeight="15" x14ac:dyDescent="0.25"/>
  <cols>
    <col min="2" max="2" width="34.5703125" customWidth="1"/>
    <col min="3" max="3" width="46.5703125" customWidth="1"/>
    <col min="5" max="5" width="12.42578125" customWidth="1"/>
  </cols>
  <sheetData>
    <row r="1" spans="1:5" ht="27" x14ac:dyDescent="0.25">
      <c r="A1" s="5" t="s">
        <v>46</v>
      </c>
      <c r="B1" s="5" t="s">
        <v>47</v>
      </c>
      <c r="C1" s="5" t="s">
        <v>48</v>
      </c>
      <c r="D1" s="5" t="s">
        <v>51</v>
      </c>
      <c r="E1" s="5" t="s">
        <v>52</v>
      </c>
    </row>
    <row r="2" spans="1:5" ht="25.5" x14ac:dyDescent="0.25">
      <c r="A2" s="7">
        <v>1968</v>
      </c>
      <c r="B2" s="7" t="s">
        <v>794</v>
      </c>
      <c r="C2" s="7" t="s">
        <v>795</v>
      </c>
      <c r="D2" s="7" t="s">
        <v>72</v>
      </c>
      <c r="E2" s="7" t="s">
        <v>86</v>
      </c>
    </row>
    <row r="3" spans="1:5" ht="25.5" x14ac:dyDescent="0.25">
      <c r="A3" s="7">
        <v>1968</v>
      </c>
      <c r="B3" s="7" t="s">
        <v>796</v>
      </c>
      <c r="C3" s="7" t="s">
        <v>797</v>
      </c>
      <c r="D3" s="7" t="s">
        <v>72</v>
      </c>
      <c r="E3" s="7" t="s">
        <v>86</v>
      </c>
    </row>
    <row r="4" spans="1:5" ht="25.5" x14ac:dyDescent="0.25">
      <c r="A4" s="7">
        <v>1968</v>
      </c>
      <c r="B4" s="7" t="s">
        <v>798</v>
      </c>
      <c r="C4" s="7" t="s">
        <v>799</v>
      </c>
      <c r="D4" s="7" t="s">
        <v>72</v>
      </c>
      <c r="E4" s="7" t="s">
        <v>86</v>
      </c>
    </row>
    <row r="5" spans="1:5" ht="25.5" x14ac:dyDescent="0.25">
      <c r="A5" s="7">
        <v>1968</v>
      </c>
      <c r="B5" s="7" t="s">
        <v>800</v>
      </c>
      <c r="C5" s="7" t="s">
        <v>801</v>
      </c>
      <c r="D5" s="7" t="s">
        <v>72</v>
      </c>
      <c r="E5" s="7" t="s">
        <v>86</v>
      </c>
    </row>
    <row r="6" spans="1:5" ht="25.5" x14ac:dyDescent="0.25">
      <c r="A6" s="7">
        <v>1968</v>
      </c>
      <c r="B6" s="7" t="s">
        <v>802</v>
      </c>
      <c r="C6" s="7" t="s">
        <v>803</v>
      </c>
      <c r="D6" s="7" t="s">
        <v>72</v>
      </c>
      <c r="E6" s="7" t="s">
        <v>86</v>
      </c>
    </row>
    <row r="7" spans="1:5" ht="51" x14ac:dyDescent="0.25">
      <c r="A7" s="7">
        <v>1968</v>
      </c>
      <c r="B7" s="7" t="s">
        <v>804</v>
      </c>
      <c r="C7" s="7" t="s">
        <v>805</v>
      </c>
      <c r="D7" s="7" t="s">
        <v>806</v>
      </c>
      <c r="E7" s="7" t="s">
        <v>86</v>
      </c>
    </row>
    <row r="8" spans="1:5" ht="25.5" x14ac:dyDescent="0.25">
      <c r="A8" s="7">
        <v>1968</v>
      </c>
      <c r="B8" s="7" t="s">
        <v>807</v>
      </c>
      <c r="C8" s="7" t="s">
        <v>808</v>
      </c>
      <c r="D8" s="7" t="s">
        <v>72</v>
      </c>
      <c r="E8" s="7" t="s">
        <v>86</v>
      </c>
    </row>
    <row r="9" spans="1:5" ht="25.5" x14ac:dyDescent="0.25">
      <c r="A9" s="7">
        <v>1968</v>
      </c>
      <c r="B9" s="7" t="s">
        <v>809</v>
      </c>
      <c r="C9" s="7" t="s">
        <v>810</v>
      </c>
      <c r="D9" s="7" t="s">
        <v>72</v>
      </c>
      <c r="E9" s="7" t="s">
        <v>86</v>
      </c>
    </row>
    <row r="10" spans="1:5" ht="25.5" x14ac:dyDescent="0.25">
      <c r="A10" s="7">
        <v>1968</v>
      </c>
      <c r="B10" s="7" t="s">
        <v>811</v>
      </c>
      <c r="C10" s="7" t="s">
        <v>812</v>
      </c>
      <c r="D10" s="7" t="s">
        <v>72</v>
      </c>
      <c r="E10" s="7" t="s">
        <v>86</v>
      </c>
    </row>
    <row r="11" spans="1:5" ht="25.5" x14ac:dyDescent="0.25">
      <c r="A11" s="7">
        <v>1968</v>
      </c>
      <c r="B11" s="7" t="s">
        <v>813</v>
      </c>
      <c r="C11" s="7" t="s">
        <v>814</v>
      </c>
      <c r="D11" s="7" t="s">
        <v>72</v>
      </c>
      <c r="E11" s="7" t="s">
        <v>86</v>
      </c>
    </row>
    <row r="12" spans="1:5" ht="25.5" x14ac:dyDescent="0.25">
      <c r="A12" s="7">
        <v>1968</v>
      </c>
      <c r="B12" s="7" t="s">
        <v>815</v>
      </c>
      <c r="C12" s="7" t="s">
        <v>816</v>
      </c>
      <c r="D12" s="7" t="s">
        <v>72</v>
      </c>
      <c r="E12" s="7" t="s">
        <v>86</v>
      </c>
    </row>
    <row r="13" spans="1:5" ht="76.5" x14ac:dyDescent="0.25">
      <c r="A13" s="7">
        <v>1968</v>
      </c>
      <c r="B13" s="7" t="s">
        <v>817</v>
      </c>
      <c r="C13" s="7" t="s">
        <v>818</v>
      </c>
      <c r="D13" s="7" t="s">
        <v>72</v>
      </c>
      <c r="E13" s="7" t="s">
        <v>86</v>
      </c>
    </row>
    <row r="14" spans="1:5" ht="25.5" x14ac:dyDescent="0.25">
      <c r="A14" s="7">
        <v>1968</v>
      </c>
      <c r="B14" s="7" t="s">
        <v>819</v>
      </c>
      <c r="C14" s="7" t="s">
        <v>820</v>
      </c>
      <c r="D14" s="7" t="s">
        <v>72</v>
      </c>
      <c r="E14" s="7" t="s">
        <v>86</v>
      </c>
    </row>
    <row r="15" spans="1:5" ht="25.5" x14ac:dyDescent="0.25">
      <c r="A15" s="7">
        <v>1968</v>
      </c>
      <c r="B15" s="7" t="s">
        <v>821</v>
      </c>
      <c r="C15" s="7" t="s">
        <v>822</v>
      </c>
      <c r="D15" s="7" t="s">
        <v>72</v>
      </c>
      <c r="E15" s="7" t="s">
        <v>86</v>
      </c>
    </row>
    <row r="16" spans="1:5" ht="38.25" x14ac:dyDescent="0.25">
      <c r="A16" s="7">
        <v>1968</v>
      </c>
      <c r="B16" s="7" t="s">
        <v>823</v>
      </c>
      <c r="C16" s="7" t="s">
        <v>824</v>
      </c>
      <c r="D16" s="7" t="s">
        <v>72</v>
      </c>
      <c r="E16" s="7" t="s">
        <v>86</v>
      </c>
    </row>
    <row r="17" spans="1:5" ht="25.5" x14ac:dyDescent="0.25">
      <c r="A17" s="7">
        <v>1968</v>
      </c>
      <c r="B17" s="7" t="s">
        <v>825</v>
      </c>
      <c r="C17" s="7" t="s">
        <v>826</v>
      </c>
      <c r="D17" s="7" t="s">
        <v>72</v>
      </c>
      <c r="E17" s="7" t="s">
        <v>86</v>
      </c>
    </row>
    <row r="18" spans="1:5" ht="51" x14ac:dyDescent="0.25">
      <c r="A18" s="7">
        <v>1968</v>
      </c>
      <c r="B18" s="7" t="s">
        <v>827</v>
      </c>
      <c r="C18" s="7" t="s">
        <v>828</v>
      </c>
      <c r="D18" s="7" t="s">
        <v>72</v>
      </c>
      <c r="E18" s="7" t="s">
        <v>86</v>
      </c>
    </row>
    <row r="19" spans="1:5" ht="51" x14ac:dyDescent="0.25">
      <c r="A19" s="7">
        <v>1968</v>
      </c>
      <c r="B19" s="7" t="s">
        <v>829</v>
      </c>
      <c r="C19" s="7" t="s">
        <v>830</v>
      </c>
      <c r="D19" s="7" t="s">
        <v>72</v>
      </c>
      <c r="E19" s="7" t="s">
        <v>86</v>
      </c>
    </row>
    <row r="20" spans="1:5" ht="25.5" x14ac:dyDescent="0.25">
      <c r="A20" s="7">
        <v>1968</v>
      </c>
      <c r="B20" s="7" t="s">
        <v>831</v>
      </c>
      <c r="C20" s="7" t="s">
        <v>832</v>
      </c>
      <c r="D20" s="7" t="s">
        <v>72</v>
      </c>
      <c r="E20" s="7" t="s">
        <v>86</v>
      </c>
    </row>
    <row r="21" spans="1:5" ht="38.25" x14ac:dyDescent="0.25">
      <c r="A21" s="7">
        <v>1968</v>
      </c>
      <c r="B21" s="7" t="s">
        <v>833</v>
      </c>
      <c r="C21" s="7" t="s">
        <v>834</v>
      </c>
      <c r="D21" s="7" t="s">
        <v>72</v>
      </c>
      <c r="E21" s="7" t="s">
        <v>86</v>
      </c>
    </row>
    <row r="22" spans="1:5" ht="25.5" x14ac:dyDescent="0.25">
      <c r="A22" s="7">
        <v>1968</v>
      </c>
      <c r="B22" s="7" t="s">
        <v>835</v>
      </c>
      <c r="C22" s="7" t="s">
        <v>836</v>
      </c>
      <c r="D22" s="7" t="s">
        <v>72</v>
      </c>
      <c r="E22" s="7" t="s">
        <v>86</v>
      </c>
    </row>
    <row r="23" spans="1:5" ht="38.25" x14ac:dyDescent="0.25">
      <c r="A23" s="7">
        <v>1968</v>
      </c>
      <c r="B23" s="7" t="s">
        <v>837</v>
      </c>
      <c r="C23" s="7" t="s">
        <v>838</v>
      </c>
      <c r="D23" s="7" t="s">
        <v>72</v>
      </c>
      <c r="E23" s="7" t="s">
        <v>86</v>
      </c>
    </row>
    <row r="24" spans="1:5" ht="38.25" x14ac:dyDescent="0.25">
      <c r="A24" s="7">
        <v>1968</v>
      </c>
      <c r="B24" s="7" t="s">
        <v>839</v>
      </c>
      <c r="C24" s="7" t="s">
        <v>840</v>
      </c>
      <c r="D24" s="7" t="s">
        <v>72</v>
      </c>
      <c r="E24" s="7" t="s">
        <v>86</v>
      </c>
    </row>
    <row r="25" spans="1:5" ht="38.25" x14ac:dyDescent="0.25">
      <c r="A25" s="7">
        <v>1968</v>
      </c>
      <c r="B25" s="7" t="s">
        <v>841</v>
      </c>
      <c r="C25" s="7" t="s">
        <v>842</v>
      </c>
      <c r="D25" s="7" t="s">
        <v>72</v>
      </c>
      <c r="E25" s="7" t="s">
        <v>86</v>
      </c>
    </row>
    <row r="26" spans="1:5" ht="25.5" x14ac:dyDescent="0.25">
      <c r="A26" s="7">
        <v>1968</v>
      </c>
      <c r="B26" s="7" t="s">
        <v>843</v>
      </c>
      <c r="C26" s="7" t="s">
        <v>844</v>
      </c>
      <c r="D26" s="7" t="s">
        <v>72</v>
      </c>
      <c r="E26" s="7" t="s">
        <v>86</v>
      </c>
    </row>
    <row r="27" spans="1:5" ht="38.25" x14ac:dyDescent="0.25">
      <c r="A27" s="7">
        <v>1968</v>
      </c>
      <c r="B27" s="7" t="s">
        <v>845</v>
      </c>
      <c r="C27" s="7" t="s">
        <v>846</v>
      </c>
      <c r="D27" s="7" t="s">
        <v>72</v>
      </c>
      <c r="E27" s="7" t="s">
        <v>86</v>
      </c>
    </row>
    <row r="28" spans="1:5" ht="25.5" x14ac:dyDescent="0.25">
      <c r="A28" s="7">
        <v>1968</v>
      </c>
      <c r="B28" s="7" t="s">
        <v>847</v>
      </c>
      <c r="C28" s="7" t="s">
        <v>848</v>
      </c>
      <c r="D28" s="7" t="s">
        <v>72</v>
      </c>
      <c r="E28" s="7" t="s">
        <v>86</v>
      </c>
    </row>
    <row r="29" spans="1:5" ht="38.25" x14ac:dyDescent="0.25">
      <c r="A29" s="7">
        <v>1968</v>
      </c>
      <c r="B29" s="7" t="s">
        <v>849</v>
      </c>
      <c r="C29" s="7" t="s">
        <v>850</v>
      </c>
      <c r="D29" s="7" t="s">
        <v>72</v>
      </c>
      <c r="E29" s="7" t="s">
        <v>86</v>
      </c>
    </row>
    <row r="30" spans="1:5" ht="38.25" x14ac:dyDescent="0.25">
      <c r="A30" s="7">
        <v>1968</v>
      </c>
      <c r="B30" s="7" t="s">
        <v>851</v>
      </c>
      <c r="C30" s="7" t="s">
        <v>852</v>
      </c>
      <c r="D30" s="7" t="s">
        <v>72</v>
      </c>
      <c r="E30" s="7" t="s">
        <v>86</v>
      </c>
    </row>
    <row r="31" spans="1:5" ht="51" x14ac:dyDescent="0.25">
      <c r="A31" s="7">
        <v>1968</v>
      </c>
      <c r="B31" s="7" t="s">
        <v>853</v>
      </c>
      <c r="C31" s="7" t="s">
        <v>854</v>
      </c>
      <c r="D31" s="7" t="s">
        <v>72</v>
      </c>
      <c r="E31" s="7" t="s">
        <v>86</v>
      </c>
    </row>
    <row r="32" spans="1:5" ht="25.5" x14ac:dyDescent="0.25">
      <c r="A32" s="7">
        <v>1968</v>
      </c>
      <c r="B32" s="7" t="s">
        <v>855</v>
      </c>
      <c r="C32" s="7" t="s">
        <v>856</v>
      </c>
      <c r="D32" s="7" t="s">
        <v>72</v>
      </c>
      <c r="E32" s="7" t="s">
        <v>86</v>
      </c>
    </row>
    <row r="33" spans="1:5" ht="38.25" x14ac:dyDescent="0.25">
      <c r="A33" s="7">
        <v>1968</v>
      </c>
      <c r="B33" s="7" t="s">
        <v>857</v>
      </c>
      <c r="C33" s="7" t="s">
        <v>858</v>
      </c>
      <c r="D33" s="7" t="s">
        <v>72</v>
      </c>
      <c r="E33" s="7" t="s">
        <v>86</v>
      </c>
    </row>
    <row r="34" spans="1:5" ht="140.25" x14ac:dyDescent="0.25">
      <c r="A34" s="7">
        <v>1968</v>
      </c>
      <c r="B34" s="7" t="s">
        <v>859</v>
      </c>
      <c r="C34" s="7" t="s">
        <v>860</v>
      </c>
      <c r="D34" s="7" t="s">
        <v>72</v>
      </c>
      <c r="E34" s="7" t="s">
        <v>86</v>
      </c>
    </row>
    <row r="35" spans="1:5" ht="25.5" x14ac:dyDescent="0.25">
      <c r="A35" s="7">
        <v>1968</v>
      </c>
      <c r="B35" s="7" t="s">
        <v>835</v>
      </c>
      <c r="C35" s="7" t="s">
        <v>861</v>
      </c>
      <c r="D35" s="7" t="s">
        <v>72</v>
      </c>
      <c r="E35" s="7" t="s">
        <v>86</v>
      </c>
    </row>
    <row r="36" spans="1:5" ht="51" x14ac:dyDescent="0.25">
      <c r="A36" s="7">
        <v>1968</v>
      </c>
      <c r="B36" s="7" t="s">
        <v>862</v>
      </c>
      <c r="C36" s="7" t="s">
        <v>863</v>
      </c>
      <c r="D36" s="7" t="s">
        <v>72</v>
      </c>
      <c r="E36" s="7" t="s">
        <v>86</v>
      </c>
    </row>
    <row r="37" spans="1:5" ht="25.5" x14ac:dyDescent="0.25">
      <c r="A37" s="7">
        <v>1968</v>
      </c>
      <c r="B37" s="7" t="s">
        <v>864</v>
      </c>
      <c r="C37" s="7" t="s">
        <v>865</v>
      </c>
      <c r="D37" s="7" t="s">
        <v>72</v>
      </c>
      <c r="E37" s="7" t="s">
        <v>86</v>
      </c>
    </row>
    <row r="38" spans="1:5" ht="25.5" x14ac:dyDescent="0.25">
      <c r="A38" s="7">
        <v>1968</v>
      </c>
      <c r="B38" s="7" t="s">
        <v>866</v>
      </c>
      <c r="C38" s="7" t="s">
        <v>867</v>
      </c>
      <c r="D38" s="7" t="s">
        <v>72</v>
      </c>
      <c r="E38" s="7" t="s">
        <v>86</v>
      </c>
    </row>
    <row r="39" spans="1:5" ht="51" x14ac:dyDescent="0.25">
      <c r="A39" s="7">
        <v>1968</v>
      </c>
      <c r="B39" s="7" t="s">
        <v>868</v>
      </c>
      <c r="C39" s="7" t="s">
        <v>869</v>
      </c>
      <c r="D39" s="7" t="s">
        <v>72</v>
      </c>
      <c r="E39" s="7" t="s">
        <v>86</v>
      </c>
    </row>
    <row r="40" spans="1:5" ht="25.5" x14ac:dyDescent="0.25">
      <c r="A40" s="7">
        <v>1968</v>
      </c>
      <c r="B40" s="7" t="s">
        <v>870</v>
      </c>
      <c r="C40" s="7" t="s">
        <v>871</v>
      </c>
      <c r="D40" s="7" t="s">
        <v>72</v>
      </c>
      <c r="E40" s="7" t="s">
        <v>86</v>
      </c>
    </row>
    <row r="41" spans="1:5" ht="51" x14ac:dyDescent="0.25">
      <c r="A41" s="7">
        <v>1968</v>
      </c>
      <c r="B41" s="7" t="s">
        <v>872</v>
      </c>
      <c r="C41" s="7" t="s">
        <v>873</v>
      </c>
      <c r="D41" s="7" t="s">
        <v>72</v>
      </c>
      <c r="E41" s="7" t="s">
        <v>86</v>
      </c>
    </row>
    <row r="42" spans="1:5" ht="25.5" x14ac:dyDescent="0.25">
      <c r="A42" s="7">
        <v>1968</v>
      </c>
      <c r="B42" s="7" t="s">
        <v>874</v>
      </c>
      <c r="C42" s="7" t="s">
        <v>875</v>
      </c>
      <c r="D42" s="7" t="s">
        <v>72</v>
      </c>
      <c r="E42" s="7" t="s">
        <v>86</v>
      </c>
    </row>
    <row r="43" spans="1:5" ht="25.5" x14ac:dyDescent="0.25">
      <c r="A43" s="7">
        <v>1968</v>
      </c>
      <c r="B43" s="7" t="s">
        <v>876</v>
      </c>
      <c r="C43" s="7" t="s">
        <v>877</v>
      </c>
      <c r="D43" s="7" t="s">
        <v>72</v>
      </c>
      <c r="E43" s="7" t="s">
        <v>86</v>
      </c>
    </row>
    <row r="44" spans="1:5" ht="25.5" x14ac:dyDescent="0.25">
      <c r="A44" s="7">
        <v>1968</v>
      </c>
      <c r="B44" s="7" t="s">
        <v>878</v>
      </c>
      <c r="C44" s="7" t="s">
        <v>879</v>
      </c>
      <c r="D44" s="7" t="s">
        <v>72</v>
      </c>
      <c r="E44" s="7" t="s">
        <v>86</v>
      </c>
    </row>
    <row r="45" spans="1:5" ht="38.25" x14ac:dyDescent="0.25">
      <c r="A45" s="7">
        <v>1968</v>
      </c>
      <c r="B45" s="7" t="s">
        <v>880</v>
      </c>
      <c r="C45" s="7" t="s">
        <v>881</v>
      </c>
      <c r="D45" s="7" t="s">
        <v>72</v>
      </c>
      <c r="E45" s="7" t="s">
        <v>86</v>
      </c>
    </row>
    <row r="46" spans="1:5" ht="76.5" x14ac:dyDescent="0.25">
      <c r="A46" s="7">
        <v>1969</v>
      </c>
      <c r="B46" s="7" t="s">
        <v>882</v>
      </c>
      <c r="C46" s="7" t="s">
        <v>883</v>
      </c>
      <c r="D46" s="7" t="s">
        <v>72</v>
      </c>
      <c r="E46" s="7" t="s">
        <v>86</v>
      </c>
    </row>
    <row r="47" spans="1:5" ht="25.5" x14ac:dyDescent="0.25">
      <c r="A47" s="7">
        <v>1969</v>
      </c>
      <c r="B47" s="7" t="s">
        <v>884</v>
      </c>
      <c r="C47" s="7" t="s">
        <v>885</v>
      </c>
      <c r="D47" s="7" t="s">
        <v>72</v>
      </c>
      <c r="E47" s="7" t="s">
        <v>86</v>
      </c>
    </row>
    <row r="48" spans="1:5" ht="89.25" x14ac:dyDescent="0.25">
      <c r="A48" s="7">
        <v>1969</v>
      </c>
      <c r="B48" s="7" t="s">
        <v>886</v>
      </c>
      <c r="C48" s="7" t="s">
        <v>887</v>
      </c>
      <c r="D48" s="7" t="s">
        <v>72</v>
      </c>
      <c r="E48" s="7" t="s">
        <v>86</v>
      </c>
    </row>
    <row r="49" spans="1:5" ht="25.5" x14ac:dyDescent="0.25">
      <c r="A49" s="7">
        <v>1969</v>
      </c>
      <c r="B49" s="7" t="s">
        <v>888</v>
      </c>
      <c r="C49" s="7" t="s">
        <v>889</v>
      </c>
      <c r="D49" s="7" t="s">
        <v>72</v>
      </c>
      <c r="E49" s="7" t="s">
        <v>86</v>
      </c>
    </row>
    <row r="50" spans="1:5" ht="25.5" x14ac:dyDescent="0.25">
      <c r="A50" s="7">
        <v>1969</v>
      </c>
      <c r="B50" s="7" t="s">
        <v>890</v>
      </c>
      <c r="C50" s="7" t="s">
        <v>891</v>
      </c>
      <c r="D50" s="7" t="s">
        <v>72</v>
      </c>
      <c r="E50" s="7" t="s">
        <v>86</v>
      </c>
    </row>
    <row r="51" spans="1:5" ht="63.75" x14ac:dyDescent="0.25">
      <c r="A51" s="7">
        <v>1969</v>
      </c>
      <c r="B51" s="7" t="s">
        <v>892</v>
      </c>
      <c r="C51" s="7" t="s">
        <v>893</v>
      </c>
      <c r="D51" s="7" t="s">
        <v>72</v>
      </c>
      <c r="E51" s="7" t="s">
        <v>86</v>
      </c>
    </row>
    <row r="52" spans="1:5" ht="25.5" x14ac:dyDescent="0.25">
      <c r="A52" s="7">
        <v>1969</v>
      </c>
      <c r="B52" s="7" t="s">
        <v>894</v>
      </c>
      <c r="C52" s="7" t="s">
        <v>895</v>
      </c>
      <c r="D52" s="7" t="s">
        <v>72</v>
      </c>
      <c r="E52" s="7" t="s">
        <v>86</v>
      </c>
    </row>
    <row r="53" spans="1:5" ht="25.5" x14ac:dyDescent="0.25">
      <c r="A53" s="7">
        <v>1969</v>
      </c>
      <c r="B53" s="7" t="s">
        <v>896</v>
      </c>
      <c r="C53" s="7" t="s">
        <v>897</v>
      </c>
      <c r="D53" s="7" t="s">
        <v>72</v>
      </c>
      <c r="E53" s="7" t="s">
        <v>86</v>
      </c>
    </row>
    <row r="54" spans="1:5" ht="25.5" x14ac:dyDescent="0.25">
      <c r="A54" s="7">
        <v>1969</v>
      </c>
      <c r="B54" s="7" t="s">
        <v>898</v>
      </c>
      <c r="C54" s="7" t="s">
        <v>899</v>
      </c>
      <c r="D54" s="7" t="s">
        <v>72</v>
      </c>
      <c r="E54" s="7" t="s">
        <v>86</v>
      </c>
    </row>
    <row r="55" spans="1:5" ht="51" x14ac:dyDescent="0.25">
      <c r="A55" s="7">
        <v>1969</v>
      </c>
      <c r="B55" s="7" t="s">
        <v>900</v>
      </c>
      <c r="C55" s="7" t="s">
        <v>901</v>
      </c>
      <c r="D55" s="7" t="s">
        <v>72</v>
      </c>
      <c r="E55" s="7" t="s">
        <v>86</v>
      </c>
    </row>
    <row r="56" spans="1:5" ht="76.5" x14ac:dyDescent="0.25">
      <c r="A56" s="7">
        <v>1969</v>
      </c>
      <c r="B56" s="7" t="s">
        <v>902</v>
      </c>
      <c r="C56" s="7" t="s">
        <v>903</v>
      </c>
      <c r="D56" s="7" t="s">
        <v>72</v>
      </c>
      <c r="E56" s="7" t="s">
        <v>86</v>
      </c>
    </row>
    <row r="57" spans="1:5" ht="153" x14ac:dyDescent="0.25">
      <c r="A57" s="7">
        <v>1969</v>
      </c>
      <c r="B57" s="7" t="s">
        <v>904</v>
      </c>
      <c r="C57" s="7" t="s">
        <v>905</v>
      </c>
      <c r="D57" s="7" t="s">
        <v>72</v>
      </c>
      <c r="E57" s="7" t="s">
        <v>86</v>
      </c>
    </row>
    <row r="58" spans="1:5" ht="153" x14ac:dyDescent="0.25">
      <c r="A58" s="7">
        <v>1969</v>
      </c>
      <c r="B58" s="7" t="s">
        <v>906</v>
      </c>
      <c r="C58" s="7" t="s">
        <v>907</v>
      </c>
      <c r="D58" s="7" t="s">
        <v>72</v>
      </c>
      <c r="E58" s="7" t="s">
        <v>86</v>
      </c>
    </row>
    <row r="59" spans="1:5" ht="38.25" x14ac:dyDescent="0.25">
      <c r="A59" s="7">
        <v>1969</v>
      </c>
      <c r="B59" s="7" t="s">
        <v>908</v>
      </c>
      <c r="C59" s="7" t="s">
        <v>909</v>
      </c>
      <c r="D59" s="7" t="s">
        <v>72</v>
      </c>
      <c r="E59" s="7" t="s">
        <v>86</v>
      </c>
    </row>
    <row r="60" spans="1:5" ht="63.75" x14ac:dyDescent="0.25">
      <c r="A60" s="7">
        <v>1969</v>
      </c>
      <c r="B60" s="7" t="s">
        <v>910</v>
      </c>
      <c r="C60" s="7" t="s">
        <v>911</v>
      </c>
      <c r="D60" s="7" t="s">
        <v>72</v>
      </c>
      <c r="E60" s="7" t="s">
        <v>86</v>
      </c>
    </row>
    <row r="61" spans="1:5" ht="63.75" x14ac:dyDescent="0.25">
      <c r="A61" s="7">
        <v>1969</v>
      </c>
      <c r="B61" s="7" t="s">
        <v>910</v>
      </c>
      <c r="C61" s="7" t="s">
        <v>911</v>
      </c>
      <c r="D61" s="7" t="s">
        <v>72</v>
      </c>
      <c r="E61" s="7" t="s">
        <v>86</v>
      </c>
    </row>
    <row r="62" spans="1:5" ht="38.25" x14ac:dyDescent="0.25">
      <c r="A62" s="7">
        <v>1969</v>
      </c>
      <c r="B62" s="7" t="s">
        <v>912</v>
      </c>
      <c r="C62" s="7" t="s">
        <v>913</v>
      </c>
      <c r="D62" s="7" t="s">
        <v>72</v>
      </c>
      <c r="E62" s="7" t="s">
        <v>86</v>
      </c>
    </row>
    <row r="63" spans="1:5" ht="51" x14ac:dyDescent="0.25">
      <c r="A63" s="7">
        <v>1969</v>
      </c>
      <c r="B63" s="7" t="s">
        <v>914</v>
      </c>
      <c r="C63" s="7" t="s">
        <v>915</v>
      </c>
      <c r="D63" s="7" t="s">
        <v>72</v>
      </c>
      <c r="E63" s="7" t="s">
        <v>86</v>
      </c>
    </row>
    <row r="64" spans="1:5" ht="114.75" x14ac:dyDescent="0.25">
      <c r="A64" s="7">
        <v>1969</v>
      </c>
      <c r="B64" s="7" t="s">
        <v>916</v>
      </c>
      <c r="C64" s="7" t="s">
        <v>917</v>
      </c>
      <c r="D64" s="7" t="s">
        <v>72</v>
      </c>
      <c r="E64" s="7" t="s">
        <v>86</v>
      </c>
    </row>
    <row r="65" spans="1:5" ht="25.5" x14ac:dyDescent="0.25">
      <c r="A65" s="7">
        <v>1969</v>
      </c>
      <c r="B65" s="7" t="s">
        <v>918</v>
      </c>
      <c r="C65" s="7" t="s">
        <v>919</v>
      </c>
      <c r="D65" s="7" t="s">
        <v>72</v>
      </c>
      <c r="E65" s="7" t="s">
        <v>86</v>
      </c>
    </row>
    <row r="66" spans="1:5" ht="127.5" x14ac:dyDescent="0.25">
      <c r="A66" s="7">
        <v>1969</v>
      </c>
      <c r="B66" s="7" t="s">
        <v>920</v>
      </c>
      <c r="C66" s="7" t="s">
        <v>921</v>
      </c>
      <c r="D66" s="7" t="s">
        <v>72</v>
      </c>
      <c r="E66" s="7" t="s">
        <v>86</v>
      </c>
    </row>
    <row r="67" spans="1:5" ht="25.5" x14ac:dyDescent="0.25">
      <c r="A67" s="7">
        <v>1969</v>
      </c>
      <c r="B67" s="7" t="s">
        <v>922</v>
      </c>
      <c r="C67" s="7" t="s">
        <v>923</v>
      </c>
      <c r="D67" s="7" t="s">
        <v>72</v>
      </c>
      <c r="E67" s="7" t="s">
        <v>86</v>
      </c>
    </row>
    <row r="68" spans="1:5" ht="63.75" x14ac:dyDescent="0.25">
      <c r="A68" s="7">
        <v>1969</v>
      </c>
      <c r="B68" s="7" t="s">
        <v>924</v>
      </c>
      <c r="C68" s="7" t="s">
        <v>925</v>
      </c>
      <c r="D68" s="7" t="s">
        <v>72</v>
      </c>
      <c r="E68" s="7" t="s">
        <v>86</v>
      </c>
    </row>
    <row r="69" spans="1:5" ht="38.25" x14ac:dyDescent="0.25">
      <c r="A69" s="7">
        <v>1969</v>
      </c>
      <c r="B69" s="7" t="s">
        <v>926</v>
      </c>
      <c r="C69" s="7" t="s">
        <v>927</v>
      </c>
      <c r="D69" s="7" t="s">
        <v>72</v>
      </c>
      <c r="E69" s="7" t="s">
        <v>86</v>
      </c>
    </row>
    <row r="70" spans="1:5" ht="102" x14ac:dyDescent="0.25">
      <c r="A70" s="7">
        <v>1969</v>
      </c>
      <c r="B70" s="7" t="s">
        <v>928</v>
      </c>
      <c r="C70" s="7" t="s">
        <v>929</v>
      </c>
      <c r="D70" s="7" t="s">
        <v>72</v>
      </c>
      <c r="E70" s="7" t="s">
        <v>86</v>
      </c>
    </row>
    <row r="71" spans="1:5" ht="76.5" x14ac:dyDescent="0.25">
      <c r="A71" s="7">
        <v>1969</v>
      </c>
      <c r="B71" s="7" t="s">
        <v>930</v>
      </c>
      <c r="C71" s="7" t="s">
        <v>931</v>
      </c>
      <c r="D71" s="7" t="s">
        <v>72</v>
      </c>
      <c r="E71" s="7" t="s">
        <v>86</v>
      </c>
    </row>
    <row r="72" spans="1:5" ht="25.5" x14ac:dyDescent="0.25">
      <c r="A72" s="7">
        <v>1970</v>
      </c>
      <c r="B72" s="7" t="s">
        <v>932</v>
      </c>
      <c r="C72" s="7" t="s">
        <v>933</v>
      </c>
      <c r="D72" s="7" t="s">
        <v>72</v>
      </c>
      <c r="E72" s="7" t="s">
        <v>86</v>
      </c>
    </row>
    <row r="73" spans="1:5" ht="76.5" x14ac:dyDescent="0.25">
      <c r="A73" s="7">
        <v>1970</v>
      </c>
      <c r="B73" s="7" t="s">
        <v>934</v>
      </c>
      <c r="C73" s="7" t="s">
        <v>935</v>
      </c>
      <c r="D73" s="7" t="s">
        <v>72</v>
      </c>
      <c r="E73" s="7" t="s">
        <v>86</v>
      </c>
    </row>
    <row r="74" spans="1:5" ht="38.25" x14ac:dyDescent="0.25">
      <c r="A74" s="7">
        <v>1970</v>
      </c>
      <c r="B74" s="7" t="s">
        <v>936</v>
      </c>
      <c r="C74" s="7" t="s">
        <v>937</v>
      </c>
      <c r="D74" s="7" t="s">
        <v>72</v>
      </c>
      <c r="E74" s="7" t="s">
        <v>86</v>
      </c>
    </row>
    <row r="75" spans="1:5" ht="51" x14ac:dyDescent="0.25">
      <c r="A75" s="7">
        <v>1970</v>
      </c>
      <c r="B75" s="7" t="s">
        <v>938</v>
      </c>
      <c r="C75" s="7" t="s">
        <v>939</v>
      </c>
      <c r="D75" s="7" t="s">
        <v>72</v>
      </c>
      <c r="E75" s="7" t="s">
        <v>86</v>
      </c>
    </row>
    <row r="76" spans="1:5" ht="25.5" x14ac:dyDescent="0.25">
      <c r="A76" s="7">
        <v>1970</v>
      </c>
      <c r="B76" s="7" t="s">
        <v>940</v>
      </c>
      <c r="C76" s="7" t="s">
        <v>941</v>
      </c>
      <c r="D76" s="7" t="s">
        <v>72</v>
      </c>
      <c r="E76" s="7" t="s">
        <v>86</v>
      </c>
    </row>
    <row r="77" spans="1:5" ht="25.5" x14ac:dyDescent="0.25">
      <c r="A77" s="7">
        <v>1970</v>
      </c>
      <c r="B77" s="7" t="s">
        <v>942</v>
      </c>
      <c r="C77" s="7" t="s">
        <v>943</v>
      </c>
      <c r="D77" s="7" t="s">
        <v>72</v>
      </c>
      <c r="E77" s="7" t="s">
        <v>86</v>
      </c>
    </row>
    <row r="78" spans="1:5" ht="38.25" x14ac:dyDescent="0.25">
      <c r="A78" s="7">
        <v>1971</v>
      </c>
      <c r="B78" s="7" t="s">
        <v>944</v>
      </c>
      <c r="C78" s="7" t="s">
        <v>945</v>
      </c>
      <c r="D78" s="7" t="s">
        <v>72</v>
      </c>
      <c r="E78" s="7" t="s">
        <v>86</v>
      </c>
    </row>
    <row r="79" spans="1:5" ht="38.25" x14ac:dyDescent="0.25">
      <c r="A79" s="7">
        <v>1971</v>
      </c>
      <c r="B79" s="7" t="s">
        <v>946</v>
      </c>
      <c r="C79" s="7" t="s">
        <v>947</v>
      </c>
      <c r="D79" s="7" t="s">
        <v>72</v>
      </c>
      <c r="E79" s="7" t="s">
        <v>86</v>
      </c>
    </row>
    <row r="80" spans="1:5" ht="25.5" x14ac:dyDescent="0.25">
      <c r="A80" s="7">
        <v>1971</v>
      </c>
      <c r="B80" s="7" t="s">
        <v>948</v>
      </c>
      <c r="C80" s="7" t="s">
        <v>949</v>
      </c>
      <c r="D80" s="7" t="s">
        <v>72</v>
      </c>
      <c r="E80" s="7" t="s">
        <v>86</v>
      </c>
    </row>
    <row r="81" spans="1:5" ht="25.5" x14ac:dyDescent="0.25">
      <c r="A81" s="7">
        <v>1971</v>
      </c>
      <c r="B81" s="7" t="s">
        <v>950</v>
      </c>
      <c r="C81" s="7" t="s">
        <v>951</v>
      </c>
      <c r="D81" s="7" t="s">
        <v>72</v>
      </c>
      <c r="E81" s="7" t="s">
        <v>86</v>
      </c>
    </row>
    <row r="82" spans="1:5" ht="25.5" x14ac:dyDescent="0.25">
      <c r="A82" s="7">
        <v>1971</v>
      </c>
      <c r="B82" s="7" t="s">
        <v>952</v>
      </c>
      <c r="C82" s="7" t="s">
        <v>953</v>
      </c>
      <c r="D82" s="7" t="s">
        <v>72</v>
      </c>
      <c r="E82" s="7" t="s">
        <v>86</v>
      </c>
    </row>
    <row r="83" spans="1:5" ht="38.25" x14ac:dyDescent="0.25">
      <c r="A83" s="7">
        <v>1971</v>
      </c>
      <c r="B83" s="7" t="s">
        <v>954</v>
      </c>
      <c r="C83" s="7" t="s">
        <v>955</v>
      </c>
      <c r="D83" s="7" t="s">
        <v>72</v>
      </c>
      <c r="E83" s="7" t="s">
        <v>86</v>
      </c>
    </row>
    <row r="84" spans="1:5" ht="25.5" x14ac:dyDescent="0.25">
      <c r="A84" s="7">
        <v>1971</v>
      </c>
      <c r="B84" s="7" t="s">
        <v>956</v>
      </c>
      <c r="C84" s="7" t="s">
        <v>957</v>
      </c>
      <c r="D84" s="7" t="s">
        <v>72</v>
      </c>
      <c r="E84" s="7" t="s">
        <v>86</v>
      </c>
    </row>
    <row r="85" spans="1:5" ht="76.5" x14ac:dyDescent="0.25">
      <c r="A85" s="7">
        <v>1971</v>
      </c>
      <c r="B85" s="7" t="s">
        <v>958</v>
      </c>
      <c r="C85" s="7" t="s">
        <v>959</v>
      </c>
      <c r="D85" s="7" t="s">
        <v>72</v>
      </c>
      <c r="E85" s="7" t="s">
        <v>86</v>
      </c>
    </row>
    <row r="86" spans="1:5" ht="38.25" x14ac:dyDescent="0.25">
      <c r="A86" s="7">
        <v>1971</v>
      </c>
      <c r="B86" s="7" t="s">
        <v>960</v>
      </c>
      <c r="C86" s="7" t="s">
        <v>961</v>
      </c>
      <c r="D86" s="7" t="s">
        <v>72</v>
      </c>
      <c r="E86" s="7" t="s">
        <v>86</v>
      </c>
    </row>
    <row r="87" spans="1:5" ht="38.25" x14ac:dyDescent="0.25">
      <c r="A87" s="7">
        <v>1971</v>
      </c>
      <c r="B87" s="7" t="s">
        <v>962</v>
      </c>
      <c r="C87" s="7" t="s">
        <v>963</v>
      </c>
      <c r="D87" s="7" t="s">
        <v>72</v>
      </c>
      <c r="E87" s="7" t="s">
        <v>86</v>
      </c>
    </row>
    <row r="88" spans="1:5" ht="25.5" x14ac:dyDescent="0.25">
      <c r="A88" s="7">
        <v>1971</v>
      </c>
      <c r="B88" s="7" t="s">
        <v>964</v>
      </c>
      <c r="C88" s="7" t="s">
        <v>965</v>
      </c>
      <c r="D88" s="7" t="s">
        <v>72</v>
      </c>
      <c r="E88" s="7" t="s">
        <v>86</v>
      </c>
    </row>
    <row r="89" spans="1:5" ht="38.25" x14ac:dyDescent="0.25">
      <c r="A89" s="7">
        <v>1971</v>
      </c>
      <c r="B89" s="7" t="s">
        <v>966</v>
      </c>
      <c r="C89" s="7" t="s">
        <v>967</v>
      </c>
      <c r="D89" s="7" t="s">
        <v>968</v>
      </c>
      <c r="E89" s="7" t="s">
        <v>969</v>
      </c>
    </row>
    <row r="90" spans="1:5" ht="38.25" x14ac:dyDescent="0.25">
      <c r="A90" s="7">
        <v>1971</v>
      </c>
      <c r="B90" s="7" t="s">
        <v>970</v>
      </c>
      <c r="C90" s="7" t="s">
        <v>971</v>
      </c>
      <c r="D90" s="7" t="s">
        <v>72</v>
      </c>
      <c r="E90" s="7" t="s">
        <v>86</v>
      </c>
    </row>
    <row r="91" spans="1:5" ht="76.5" x14ac:dyDescent="0.25">
      <c r="A91" s="7">
        <v>1971</v>
      </c>
      <c r="B91" s="7" t="s">
        <v>972</v>
      </c>
      <c r="C91" s="7" t="s">
        <v>973</v>
      </c>
      <c r="D91" s="7" t="s">
        <v>968</v>
      </c>
      <c r="E91" s="7" t="s">
        <v>969</v>
      </c>
    </row>
    <row r="92" spans="1:5" ht="25.5" x14ac:dyDescent="0.25">
      <c r="A92" s="7">
        <v>1972</v>
      </c>
      <c r="B92" s="7" t="s">
        <v>974</v>
      </c>
      <c r="C92" s="7" t="s">
        <v>975</v>
      </c>
      <c r="D92" s="7" t="s">
        <v>72</v>
      </c>
      <c r="E92" s="7" t="s">
        <v>86</v>
      </c>
    </row>
    <row r="93" spans="1:5" ht="38.25" x14ac:dyDescent="0.25">
      <c r="A93" s="7">
        <v>1972</v>
      </c>
      <c r="B93" s="7" t="s">
        <v>976</v>
      </c>
      <c r="C93" s="7" t="s">
        <v>977</v>
      </c>
      <c r="D93" s="7" t="s">
        <v>72</v>
      </c>
      <c r="E93" s="7" t="s">
        <v>86</v>
      </c>
    </row>
    <row r="94" spans="1:5" ht="25.5" x14ac:dyDescent="0.25">
      <c r="A94" s="7">
        <v>1972</v>
      </c>
      <c r="B94" s="7" t="s">
        <v>978</v>
      </c>
      <c r="C94" s="7" t="s">
        <v>979</v>
      </c>
      <c r="D94" s="7" t="s">
        <v>72</v>
      </c>
      <c r="E94" s="7" t="s">
        <v>86</v>
      </c>
    </row>
    <row r="95" spans="1:5" ht="25.5" x14ac:dyDescent="0.25">
      <c r="A95" s="7">
        <v>1972</v>
      </c>
      <c r="B95" s="7" t="s">
        <v>980</v>
      </c>
      <c r="C95" s="7" t="s">
        <v>981</v>
      </c>
      <c r="D95" s="7" t="s">
        <v>72</v>
      </c>
      <c r="E95" s="7" t="s">
        <v>80</v>
      </c>
    </row>
    <row r="96" spans="1:5" ht="25.5" x14ac:dyDescent="0.25">
      <c r="A96" s="7">
        <v>1972</v>
      </c>
      <c r="B96" s="7" t="s">
        <v>982</v>
      </c>
      <c r="C96" s="7" t="s">
        <v>983</v>
      </c>
      <c r="D96" s="7" t="s">
        <v>72</v>
      </c>
      <c r="E96" s="7" t="s">
        <v>86</v>
      </c>
    </row>
    <row r="97" spans="1:5" ht="25.5" x14ac:dyDescent="0.25">
      <c r="A97" s="7">
        <v>1972</v>
      </c>
      <c r="B97" s="7" t="s">
        <v>984</v>
      </c>
      <c r="C97" s="7" t="s">
        <v>985</v>
      </c>
      <c r="D97" s="7" t="s">
        <v>72</v>
      </c>
      <c r="E97" s="7" t="s">
        <v>86</v>
      </c>
    </row>
    <row r="98" spans="1:5" ht="25.5" x14ac:dyDescent="0.25">
      <c r="A98" s="7">
        <v>1972</v>
      </c>
      <c r="B98" s="7" t="s">
        <v>986</v>
      </c>
      <c r="C98" s="7" t="s">
        <v>987</v>
      </c>
      <c r="D98" s="7" t="s">
        <v>72</v>
      </c>
      <c r="E98" s="7" t="s">
        <v>86</v>
      </c>
    </row>
    <row r="99" spans="1:5" ht="25.5" x14ac:dyDescent="0.25">
      <c r="A99" s="7">
        <v>1972</v>
      </c>
      <c r="B99" s="7" t="s">
        <v>988</v>
      </c>
      <c r="C99" s="7" t="s">
        <v>989</v>
      </c>
      <c r="D99" s="7" t="s">
        <v>72</v>
      </c>
      <c r="E99" s="7" t="s">
        <v>86</v>
      </c>
    </row>
    <row r="100" spans="1:5" ht="25.5" x14ac:dyDescent="0.25">
      <c r="A100" s="7">
        <v>1972</v>
      </c>
      <c r="B100" s="7" t="s">
        <v>990</v>
      </c>
      <c r="C100" s="7" t="s">
        <v>991</v>
      </c>
      <c r="D100" s="7" t="s">
        <v>72</v>
      </c>
      <c r="E100" s="7" t="s">
        <v>86</v>
      </c>
    </row>
    <row r="101" spans="1:5" ht="25.5" x14ac:dyDescent="0.25">
      <c r="A101" s="7">
        <v>1972</v>
      </c>
      <c r="B101" s="7" t="s">
        <v>992</v>
      </c>
      <c r="C101" s="7" t="s">
        <v>993</v>
      </c>
      <c r="D101" s="7" t="s">
        <v>72</v>
      </c>
      <c r="E101" s="7" t="s">
        <v>86</v>
      </c>
    </row>
    <row r="102" spans="1:5" ht="25.5" x14ac:dyDescent="0.25">
      <c r="A102" s="7">
        <v>1972</v>
      </c>
      <c r="B102" s="7" t="s">
        <v>994</v>
      </c>
      <c r="C102" s="7" t="s">
        <v>995</v>
      </c>
      <c r="D102" s="7" t="s">
        <v>72</v>
      </c>
      <c r="E102" s="7" t="s">
        <v>86</v>
      </c>
    </row>
    <row r="103" spans="1:5" ht="114.75" x14ac:dyDescent="0.25">
      <c r="A103" s="7">
        <v>1972</v>
      </c>
      <c r="B103" s="7" t="s">
        <v>996</v>
      </c>
      <c r="C103" s="7" t="s">
        <v>997</v>
      </c>
      <c r="D103" s="7" t="s">
        <v>72</v>
      </c>
      <c r="E103" s="7" t="s">
        <v>86</v>
      </c>
    </row>
    <row r="104" spans="1:5" ht="127.5" x14ac:dyDescent="0.25">
      <c r="A104" s="7">
        <v>1972</v>
      </c>
      <c r="B104" s="7" t="s">
        <v>998</v>
      </c>
      <c r="C104" s="7" t="s">
        <v>999</v>
      </c>
      <c r="D104" s="7" t="s">
        <v>72</v>
      </c>
      <c r="E104" s="7" t="s">
        <v>86</v>
      </c>
    </row>
    <row r="105" spans="1:5" ht="51" x14ac:dyDescent="0.25">
      <c r="A105" s="7">
        <v>1972</v>
      </c>
      <c r="B105" s="7" t="s">
        <v>1000</v>
      </c>
      <c r="C105" s="7" t="s">
        <v>1001</v>
      </c>
      <c r="D105" s="7" t="s">
        <v>72</v>
      </c>
      <c r="E105" s="7" t="s">
        <v>80</v>
      </c>
    </row>
    <row r="106" spans="1:5" ht="38.25" x14ac:dyDescent="0.25">
      <c r="A106" s="7">
        <v>1972</v>
      </c>
      <c r="B106" s="7" t="s">
        <v>1002</v>
      </c>
      <c r="C106" s="7" t="s">
        <v>1003</v>
      </c>
      <c r="D106" s="7" t="s">
        <v>72</v>
      </c>
      <c r="E106" s="7" t="s">
        <v>86</v>
      </c>
    </row>
    <row r="107" spans="1:5" ht="51" x14ac:dyDescent="0.25">
      <c r="A107" s="7">
        <v>1972</v>
      </c>
      <c r="B107" s="7" t="s">
        <v>1004</v>
      </c>
      <c r="C107" s="7" t="s">
        <v>1005</v>
      </c>
      <c r="D107" s="7" t="s">
        <v>72</v>
      </c>
      <c r="E107" s="7" t="s">
        <v>86</v>
      </c>
    </row>
    <row r="108" spans="1:5" ht="25.5" x14ac:dyDescent="0.25">
      <c r="A108" s="7">
        <v>1972</v>
      </c>
      <c r="B108" s="7" t="s">
        <v>1006</v>
      </c>
      <c r="C108" s="7" t="s">
        <v>1007</v>
      </c>
      <c r="D108" s="7" t="s">
        <v>72</v>
      </c>
      <c r="E108" s="7" t="s">
        <v>86</v>
      </c>
    </row>
    <row r="109" spans="1:5" ht="204" x14ac:dyDescent="0.25">
      <c r="A109" s="7">
        <v>1972</v>
      </c>
      <c r="B109" s="7" t="s">
        <v>1008</v>
      </c>
      <c r="C109" s="7" t="s">
        <v>1009</v>
      </c>
      <c r="D109" s="7" t="s">
        <v>72</v>
      </c>
      <c r="E109" s="7" t="s">
        <v>86</v>
      </c>
    </row>
    <row r="110" spans="1:5" ht="51" x14ac:dyDescent="0.25">
      <c r="A110" s="7">
        <v>1972</v>
      </c>
      <c r="B110" s="7" t="s">
        <v>1010</v>
      </c>
      <c r="C110" s="7" t="s">
        <v>1011</v>
      </c>
      <c r="D110" s="7" t="s">
        <v>72</v>
      </c>
      <c r="E110" s="7" t="s">
        <v>86</v>
      </c>
    </row>
    <row r="111" spans="1:5" ht="51" x14ac:dyDescent="0.25">
      <c r="A111" s="7">
        <v>1973</v>
      </c>
      <c r="B111" s="7" t="s">
        <v>1012</v>
      </c>
      <c r="C111" s="7" t="s">
        <v>1013</v>
      </c>
      <c r="D111" s="7" t="s">
        <v>72</v>
      </c>
      <c r="E111" s="7" t="s">
        <v>86</v>
      </c>
    </row>
    <row r="112" spans="1:5" ht="38.25" x14ac:dyDescent="0.25">
      <c r="A112" s="7">
        <v>1973</v>
      </c>
      <c r="B112" s="7" t="s">
        <v>1014</v>
      </c>
      <c r="C112" s="7" t="s">
        <v>1015</v>
      </c>
      <c r="D112" s="7" t="s">
        <v>72</v>
      </c>
      <c r="E112" s="7" t="s">
        <v>86</v>
      </c>
    </row>
    <row r="113" spans="1:5" ht="38.25" x14ac:dyDescent="0.25">
      <c r="A113" s="7">
        <v>1973</v>
      </c>
      <c r="B113" s="7" t="s">
        <v>1016</v>
      </c>
      <c r="C113" s="7" t="s">
        <v>1017</v>
      </c>
      <c r="D113" s="7" t="s">
        <v>72</v>
      </c>
      <c r="E113" s="7" t="s">
        <v>86</v>
      </c>
    </row>
    <row r="114" spans="1:5" ht="165.75" x14ac:dyDescent="0.25">
      <c r="A114" s="7">
        <v>1973</v>
      </c>
      <c r="B114" s="7" t="s">
        <v>1018</v>
      </c>
      <c r="C114" s="7" t="s">
        <v>1019</v>
      </c>
      <c r="D114" s="7" t="s">
        <v>72</v>
      </c>
      <c r="E114" s="7" t="s">
        <v>86</v>
      </c>
    </row>
    <row r="115" spans="1:5" ht="38.25" x14ac:dyDescent="0.25">
      <c r="A115" s="7">
        <v>1973</v>
      </c>
      <c r="B115" s="7" t="s">
        <v>1020</v>
      </c>
      <c r="C115" s="7" t="s">
        <v>1021</v>
      </c>
      <c r="D115" s="7" t="s">
        <v>72</v>
      </c>
      <c r="E115" s="7" t="s">
        <v>86</v>
      </c>
    </row>
    <row r="116" spans="1:5" ht="114.75" x14ac:dyDescent="0.25">
      <c r="A116" s="7">
        <v>1973</v>
      </c>
      <c r="B116" s="7" t="s">
        <v>1022</v>
      </c>
      <c r="C116" s="7" t="s">
        <v>1023</v>
      </c>
      <c r="D116" s="7" t="s">
        <v>72</v>
      </c>
      <c r="E116" s="7" t="s">
        <v>86</v>
      </c>
    </row>
    <row r="117" spans="1:5" ht="38.25" x14ac:dyDescent="0.25">
      <c r="A117" s="7">
        <v>1973</v>
      </c>
      <c r="B117" s="7" t="s">
        <v>1024</v>
      </c>
      <c r="C117" s="7" t="s">
        <v>1025</v>
      </c>
      <c r="D117" s="7" t="s">
        <v>72</v>
      </c>
      <c r="E117" s="7" t="s">
        <v>86</v>
      </c>
    </row>
    <row r="118" spans="1:5" ht="63.75" x14ac:dyDescent="0.25">
      <c r="A118" s="7">
        <v>1973</v>
      </c>
      <c r="B118" s="7" t="s">
        <v>1026</v>
      </c>
      <c r="C118" s="7" t="s">
        <v>1027</v>
      </c>
      <c r="D118" s="7" t="s">
        <v>72</v>
      </c>
      <c r="E118" s="7" t="s">
        <v>86</v>
      </c>
    </row>
    <row r="119" spans="1:5" x14ac:dyDescent="0.25">
      <c r="A119" s="7">
        <v>1973</v>
      </c>
      <c r="B119" s="7" t="s">
        <v>1028</v>
      </c>
      <c r="C119" s="7" t="s">
        <v>1029</v>
      </c>
      <c r="D119" s="7" t="s">
        <v>72</v>
      </c>
      <c r="E119" s="7" t="s">
        <v>86</v>
      </c>
    </row>
    <row r="120" spans="1:5" ht="25.5" x14ac:dyDescent="0.25">
      <c r="A120" s="7">
        <v>1973</v>
      </c>
      <c r="B120" s="7" t="s">
        <v>1030</v>
      </c>
      <c r="C120" s="7" t="s">
        <v>1031</v>
      </c>
      <c r="D120" s="7" t="s">
        <v>72</v>
      </c>
      <c r="E120" s="7" t="s">
        <v>86</v>
      </c>
    </row>
    <row r="121" spans="1:5" ht="51" x14ac:dyDescent="0.25">
      <c r="A121" s="7">
        <v>1973</v>
      </c>
      <c r="B121" s="7" t="s">
        <v>1032</v>
      </c>
      <c r="C121" s="7" t="s">
        <v>1033</v>
      </c>
      <c r="D121" s="7" t="s">
        <v>72</v>
      </c>
      <c r="E121" s="7" t="s">
        <v>86</v>
      </c>
    </row>
    <row r="122" spans="1:5" ht="25.5" x14ac:dyDescent="0.25">
      <c r="A122" s="7">
        <v>1973</v>
      </c>
      <c r="B122" s="7" t="s">
        <v>1034</v>
      </c>
      <c r="C122" s="7" t="s">
        <v>1035</v>
      </c>
      <c r="D122" s="7" t="s">
        <v>72</v>
      </c>
      <c r="E122" s="7" t="s">
        <v>86</v>
      </c>
    </row>
    <row r="123" spans="1:5" x14ac:dyDescent="0.25">
      <c r="A123" s="7">
        <v>1973</v>
      </c>
      <c r="B123" s="7" t="s">
        <v>1036</v>
      </c>
      <c r="C123" s="7" t="s">
        <v>1037</v>
      </c>
      <c r="D123" s="7" t="s">
        <v>72</v>
      </c>
      <c r="E123" s="7" t="s">
        <v>86</v>
      </c>
    </row>
    <row r="124" spans="1:5" ht="38.25" x14ac:dyDescent="0.25">
      <c r="A124" s="7">
        <v>1973</v>
      </c>
      <c r="B124" s="7" t="s">
        <v>1038</v>
      </c>
      <c r="C124" s="7" t="s">
        <v>1039</v>
      </c>
      <c r="D124" s="7" t="s">
        <v>72</v>
      </c>
      <c r="E124" s="7" t="s">
        <v>86</v>
      </c>
    </row>
    <row r="125" spans="1:5" ht="25.5" x14ac:dyDescent="0.25">
      <c r="A125" s="7">
        <v>1974</v>
      </c>
      <c r="B125" s="7" t="s">
        <v>1040</v>
      </c>
      <c r="C125" s="7" t="s">
        <v>1041</v>
      </c>
      <c r="D125" s="7" t="s">
        <v>72</v>
      </c>
      <c r="E125" s="7" t="s">
        <v>86</v>
      </c>
    </row>
    <row r="126" spans="1:5" ht="63.75" x14ac:dyDescent="0.25">
      <c r="A126" s="7">
        <v>1974</v>
      </c>
      <c r="B126" s="7" t="s">
        <v>1042</v>
      </c>
      <c r="C126" s="7" t="s">
        <v>1043</v>
      </c>
      <c r="D126" s="7" t="s">
        <v>72</v>
      </c>
      <c r="E126" s="7" t="s">
        <v>86</v>
      </c>
    </row>
    <row r="127" spans="1:5" ht="38.25" x14ac:dyDescent="0.25">
      <c r="A127" s="7">
        <v>1974</v>
      </c>
      <c r="B127" s="7" t="s">
        <v>1044</v>
      </c>
      <c r="C127" s="7" t="s">
        <v>1045</v>
      </c>
      <c r="D127" s="7" t="s">
        <v>72</v>
      </c>
      <c r="E127" s="7" t="s">
        <v>86</v>
      </c>
    </row>
    <row r="128" spans="1:5" ht="38.25" x14ac:dyDescent="0.25">
      <c r="A128" s="7">
        <v>1974</v>
      </c>
      <c r="B128" s="7" t="s">
        <v>1046</v>
      </c>
      <c r="C128" s="7" t="s">
        <v>1047</v>
      </c>
      <c r="D128" s="7" t="s">
        <v>72</v>
      </c>
      <c r="E128" s="7" t="s">
        <v>86</v>
      </c>
    </row>
    <row r="129" spans="1:5" ht="114.75" x14ac:dyDescent="0.25">
      <c r="A129" s="7">
        <v>1974</v>
      </c>
      <c r="B129" s="7" t="s">
        <v>1048</v>
      </c>
      <c r="C129" s="7" t="s">
        <v>1049</v>
      </c>
      <c r="D129" s="7" t="s">
        <v>72</v>
      </c>
      <c r="E129" s="7" t="s">
        <v>86</v>
      </c>
    </row>
    <row r="130" spans="1:5" ht="38.25" x14ac:dyDescent="0.25">
      <c r="A130" s="7">
        <v>1974</v>
      </c>
      <c r="B130" s="7" t="s">
        <v>1050</v>
      </c>
      <c r="C130" s="7" t="s">
        <v>1051</v>
      </c>
      <c r="D130" s="7" t="s">
        <v>72</v>
      </c>
      <c r="E130" s="7" t="s">
        <v>86</v>
      </c>
    </row>
    <row r="131" spans="1:5" ht="63.75" x14ac:dyDescent="0.25">
      <c r="A131" s="7">
        <v>1974</v>
      </c>
      <c r="B131" s="7" t="s">
        <v>1052</v>
      </c>
      <c r="C131" s="7" t="s">
        <v>1053</v>
      </c>
      <c r="D131" s="7" t="s">
        <v>72</v>
      </c>
      <c r="E131" s="7" t="s">
        <v>86</v>
      </c>
    </row>
    <row r="132" spans="1:5" ht="242.25" x14ac:dyDescent="0.25">
      <c r="A132" s="7">
        <v>1974</v>
      </c>
      <c r="B132" s="7" t="s">
        <v>1054</v>
      </c>
      <c r="C132" s="7" t="s">
        <v>1055</v>
      </c>
      <c r="D132" s="7" t="s">
        <v>72</v>
      </c>
      <c r="E132" s="7" t="s">
        <v>86</v>
      </c>
    </row>
    <row r="133" spans="1:5" ht="89.25" x14ac:dyDescent="0.25">
      <c r="A133" s="7">
        <v>1974</v>
      </c>
      <c r="B133" s="7" t="s">
        <v>1056</v>
      </c>
      <c r="C133" s="7" t="s">
        <v>1057</v>
      </c>
      <c r="D133" s="7" t="s">
        <v>72</v>
      </c>
      <c r="E133" s="7" t="s">
        <v>86</v>
      </c>
    </row>
    <row r="134" spans="1:5" ht="51" x14ac:dyDescent="0.25">
      <c r="A134" s="7">
        <v>1974</v>
      </c>
      <c r="B134" s="7" t="s">
        <v>1058</v>
      </c>
      <c r="C134" s="7" t="s">
        <v>1059</v>
      </c>
      <c r="D134" s="7" t="s">
        <v>72</v>
      </c>
      <c r="E134" s="7" t="s">
        <v>86</v>
      </c>
    </row>
    <row r="135" spans="1:5" ht="51" x14ac:dyDescent="0.25">
      <c r="A135" s="7">
        <v>1974</v>
      </c>
      <c r="B135" s="7" t="s">
        <v>1060</v>
      </c>
      <c r="C135" s="7" t="s">
        <v>1061</v>
      </c>
      <c r="D135" s="7" t="s">
        <v>72</v>
      </c>
      <c r="E135" s="7" t="s">
        <v>86</v>
      </c>
    </row>
    <row r="136" spans="1:5" ht="25.5" x14ac:dyDescent="0.25">
      <c r="A136" s="7">
        <v>1974</v>
      </c>
      <c r="B136" s="7" t="s">
        <v>1062</v>
      </c>
      <c r="C136" s="7" t="s">
        <v>1063</v>
      </c>
      <c r="D136" s="7" t="s">
        <v>72</v>
      </c>
      <c r="E136" s="7" t="s">
        <v>86</v>
      </c>
    </row>
    <row r="137" spans="1:5" ht="38.25" x14ac:dyDescent="0.25">
      <c r="A137" s="7">
        <v>1974</v>
      </c>
      <c r="B137" s="7" t="s">
        <v>1064</v>
      </c>
      <c r="C137" s="7" t="s">
        <v>1065</v>
      </c>
      <c r="D137" s="7" t="s">
        <v>72</v>
      </c>
      <c r="E137" s="7" t="s">
        <v>86</v>
      </c>
    </row>
    <row r="138" spans="1:5" ht="63.75" x14ac:dyDescent="0.25">
      <c r="A138" s="7">
        <v>1974</v>
      </c>
      <c r="B138" s="7" t="s">
        <v>1066</v>
      </c>
      <c r="C138" s="7" t="s">
        <v>1067</v>
      </c>
      <c r="D138" s="7" t="s">
        <v>72</v>
      </c>
      <c r="E138" s="7" t="s">
        <v>86</v>
      </c>
    </row>
    <row r="139" spans="1:5" ht="229.5" x14ac:dyDescent="0.25">
      <c r="A139" s="7">
        <v>1974</v>
      </c>
      <c r="B139" s="7" t="s">
        <v>1068</v>
      </c>
      <c r="C139" s="7" t="s">
        <v>1069</v>
      </c>
      <c r="D139" s="7" t="s">
        <v>72</v>
      </c>
      <c r="E139" s="7" t="s">
        <v>86</v>
      </c>
    </row>
    <row r="140" spans="1:5" ht="38.25" x14ac:dyDescent="0.25">
      <c r="A140" s="7">
        <v>1974</v>
      </c>
      <c r="B140" s="7" t="s">
        <v>1070</v>
      </c>
      <c r="C140" s="7" t="s">
        <v>1071</v>
      </c>
      <c r="D140" s="7" t="s">
        <v>72</v>
      </c>
      <c r="E140" s="7" t="s">
        <v>86</v>
      </c>
    </row>
    <row r="141" spans="1:5" ht="38.25" x14ac:dyDescent="0.25">
      <c r="A141" s="7">
        <v>1974</v>
      </c>
      <c r="B141" s="7" t="s">
        <v>1072</v>
      </c>
      <c r="C141" s="7" t="s">
        <v>1073</v>
      </c>
      <c r="D141" s="7" t="s">
        <v>72</v>
      </c>
      <c r="E141" s="7" t="s">
        <v>86</v>
      </c>
    </row>
    <row r="142" spans="1:5" ht="38.25" x14ac:dyDescent="0.25">
      <c r="A142" s="7">
        <v>1974</v>
      </c>
      <c r="B142" s="7" t="s">
        <v>1074</v>
      </c>
      <c r="C142" s="7" t="s">
        <v>1075</v>
      </c>
      <c r="D142" s="7" t="s">
        <v>72</v>
      </c>
      <c r="E142" s="7" t="s">
        <v>86</v>
      </c>
    </row>
    <row r="143" spans="1:5" ht="38.25" x14ac:dyDescent="0.25">
      <c r="A143" s="7">
        <v>1974</v>
      </c>
      <c r="B143" s="7" t="s">
        <v>1076</v>
      </c>
      <c r="C143" s="7" t="s">
        <v>1077</v>
      </c>
      <c r="D143" s="7" t="s">
        <v>72</v>
      </c>
      <c r="E143" s="7" t="s">
        <v>86</v>
      </c>
    </row>
    <row r="144" spans="1:5" ht="38.25" x14ac:dyDescent="0.25">
      <c r="A144" s="7">
        <v>1974</v>
      </c>
      <c r="B144" s="7" t="s">
        <v>1078</v>
      </c>
      <c r="C144" s="7" t="s">
        <v>1079</v>
      </c>
      <c r="D144" s="7" t="s">
        <v>72</v>
      </c>
      <c r="E144" s="7" t="s">
        <v>86</v>
      </c>
    </row>
    <row r="145" spans="1:5" ht="127.5" x14ac:dyDescent="0.25">
      <c r="A145" s="7">
        <v>1975</v>
      </c>
      <c r="B145" s="7" t="s">
        <v>1080</v>
      </c>
      <c r="C145" s="7" t="s">
        <v>1081</v>
      </c>
      <c r="D145" s="7" t="s">
        <v>72</v>
      </c>
      <c r="E145" s="7" t="s">
        <v>86</v>
      </c>
    </row>
    <row r="146" spans="1:5" ht="51" x14ac:dyDescent="0.25">
      <c r="A146" s="7">
        <v>1975</v>
      </c>
      <c r="B146" s="7" t="s">
        <v>1082</v>
      </c>
      <c r="C146" s="7" t="s">
        <v>1083</v>
      </c>
      <c r="D146" s="7" t="s">
        <v>72</v>
      </c>
      <c r="E146" s="7" t="s">
        <v>86</v>
      </c>
    </row>
    <row r="147" spans="1:5" ht="38.25" x14ac:dyDescent="0.25">
      <c r="A147" s="7">
        <v>1975</v>
      </c>
      <c r="B147" s="7" t="s">
        <v>1084</v>
      </c>
      <c r="C147" s="7" t="s">
        <v>1085</v>
      </c>
      <c r="D147" s="7" t="s">
        <v>72</v>
      </c>
      <c r="E147" s="7" t="s">
        <v>86</v>
      </c>
    </row>
    <row r="148" spans="1:5" ht="63.75" x14ac:dyDescent="0.25">
      <c r="A148" s="7">
        <v>1975</v>
      </c>
      <c r="B148" s="7" t="s">
        <v>1086</v>
      </c>
      <c r="C148" s="7" t="s">
        <v>1087</v>
      </c>
      <c r="D148" s="7" t="s">
        <v>72</v>
      </c>
      <c r="E148" s="7" t="s">
        <v>86</v>
      </c>
    </row>
    <row r="149" spans="1:5" ht="51" x14ac:dyDescent="0.25">
      <c r="A149" s="7">
        <v>1975</v>
      </c>
      <c r="B149" s="7" t="s">
        <v>1088</v>
      </c>
      <c r="C149" s="7" t="s">
        <v>1089</v>
      </c>
      <c r="D149" s="7" t="s">
        <v>72</v>
      </c>
      <c r="E149" s="7" t="s">
        <v>86</v>
      </c>
    </row>
    <row r="150" spans="1:5" ht="76.5" x14ac:dyDescent="0.25">
      <c r="A150" s="8">
        <v>1975</v>
      </c>
      <c r="B150" s="7" t="s">
        <v>1090</v>
      </c>
      <c r="C150" s="7" t="s">
        <v>1091</v>
      </c>
      <c r="D150" s="7" t="s">
        <v>72</v>
      </c>
      <c r="E150" s="7" t="s">
        <v>86</v>
      </c>
    </row>
    <row r="151" spans="1:5" ht="127.5" x14ac:dyDescent="0.25">
      <c r="A151" s="8">
        <v>1976</v>
      </c>
      <c r="B151" s="7" t="s">
        <v>1092</v>
      </c>
      <c r="C151" s="7" t="s">
        <v>1093</v>
      </c>
      <c r="D151" s="7" t="s">
        <v>72</v>
      </c>
      <c r="E151" s="7" t="s">
        <v>86</v>
      </c>
    </row>
    <row r="152" spans="1:5" ht="38.25" x14ac:dyDescent="0.25">
      <c r="A152" s="7">
        <v>1976</v>
      </c>
      <c r="B152" s="7" t="s">
        <v>1094</v>
      </c>
      <c r="C152" s="7" t="s">
        <v>1095</v>
      </c>
      <c r="D152" s="7" t="s">
        <v>72</v>
      </c>
      <c r="E152" s="7" t="s">
        <v>86</v>
      </c>
    </row>
    <row r="153" spans="1:5" ht="63.75" x14ac:dyDescent="0.25">
      <c r="A153" s="7">
        <v>1976</v>
      </c>
      <c r="B153" s="7" t="s">
        <v>1096</v>
      </c>
      <c r="C153" s="7" t="s">
        <v>1097</v>
      </c>
      <c r="D153" s="7" t="s">
        <v>72</v>
      </c>
      <c r="E153" s="7" t="s">
        <v>86</v>
      </c>
    </row>
    <row r="154" spans="1:5" ht="25.5" x14ac:dyDescent="0.25">
      <c r="A154" s="7">
        <v>1976</v>
      </c>
      <c r="B154" s="7" t="s">
        <v>1098</v>
      </c>
      <c r="C154" s="7" t="s">
        <v>1099</v>
      </c>
      <c r="D154" s="7" t="s">
        <v>72</v>
      </c>
      <c r="E154" s="7" t="s">
        <v>86</v>
      </c>
    </row>
    <row r="155" spans="1:5" ht="38.25" x14ac:dyDescent="0.25">
      <c r="A155" s="7">
        <v>1977</v>
      </c>
      <c r="B155" s="7" t="s">
        <v>1100</v>
      </c>
      <c r="C155" s="7" t="s">
        <v>1101</v>
      </c>
      <c r="D155" s="7" t="s">
        <v>72</v>
      </c>
      <c r="E155" s="7" t="s">
        <v>86</v>
      </c>
    </row>
    <row r="156" spans="1:5" ht="38.25" x14ac:dyDescent="0.25">
      <c r="A156" s="7">
        <v>1977</v>
      </c>
      <c r="B156" s="7" t="s">
        <v>1100</v>
      </c>
      <c r="C156" s="7" t="s">
        <v>1101</v>
      </c>
      <c r="D156" s="7" t="s">
        <v>72</v>
      </c>
      <c r="E156" s="7" t="s">
        <v>86</v>
      </c>
    </row>
    <row r="157" spans="1:5" ht="38.25" x14ac:dyDescent="0.25">
      <c r="A157" s="7">
        <v>1977</v>
      </c>
      <c r="B157" s="7" t="s">
        <v>1102</v>
      </c>
      <c r="C157" s="7" t="s">
        <v>1103</v>
      </c>
      <c r="D157" s="7" t="s">
        <v>72</v>
      </c>
      <c r="E157" s="7" t="s">
        <v>86</v>
      </c>
    </row>
    <row r="158" spans="1:5" ht="63.75" x14ac:dyDescent="0.25">
      <c r="A158" s="7">
        <v>1977</v>
      </c>
      <c r="B158" s="7" t="s">
        <v>1104</v>
      </c>
      <c r="C158" s="7" t="s">
        <v>1105</v>
      </c>
      <c r="D158" s="7" t="s">
        <v>72</v>
      </c>
      <c r="E158" s="7" t="s">
        <v>86</v>
      </c>
    </row>
    <row r="159" spans="1:5" ht="51" x14ac:dyDescent="0.25">
      <c r="A159" s="7">
        <v>1977</v>
      </c>
      <c r="B159" s="7" t="s">
        <v>1106</v>
      </c>
      <c r="C159" s="7" t="s">
        <v>1107</v>
      </c>
      <c r="D159" s="7" t="s">
        <v>72</v>
      </c>
      <c r="E159" s="7" t="s">
        <v>86</v>
      </c>
    </row>
    <row r="160" spans="1:5" ht="76.5" x14ac:dyDescent="0.25">
      <c r="A160" s="7">
        <v>1977</v>
      </c>
      <c r="B160" s="7" t="s">
        <v>1108</v>
      </c>
      <c r="C160" s="7" t="s">
        <v>1109</v>
      </c>
      <c r="D160" s="7" t="s">
        <v>72</v>
      </c>
      <c r="E160" s="7" t="s">
        <v>86</v>
      </c>
    </row>
    <row r="161" spans="1:5" ht="51" x14ac:dyDescent="0.25">
      <c r="A161" s="7">
        <v>1977</v>
      </c>
      <c r="B161" s="7" t="s">
        <v>1110</v>
      </c>
      <c r="C161" s="7" t="s">
        <v>1111</v>
      </c>
      <c r="D161" s="7" t="s">
        <v>72</v>
      </c>
      <c r="E161" s="7" t="s">
        <v>86</v>
      </c>
    </row>
    <row r="162" spans="1:5" ht="165.75" x14ac:dyDescent="0.25">
      <c r="A162" s="7">
        <v>1977</v>
      </c>
      <c r="B162" s="7" t="s">
        <v>1112</v>
      </c>
      <c r="C162" s="7" t="s">
        <v>1113</v>
      </c>
      <c r="D162" s="7" t="s">
        <v>72</v>
      </c>
      <c r="E162" s="7" t="s">
        <v>86</v>
      </c>
    </row>
    <row r="163" spans="1:5" ht="102" x14ac:dyDescent="0.25">
      <c r="A163" s="7">
        <v>1977</v>
      </c>
      <c r="B163" s="7" t="s">
        <v>1114</v>
      </c>
      <c r="C163" s="7" t="s">
        <v>1115</v>
      </c>
      <c r="D163" s="7" t="s">
        <v>72</v>
      </c>
      <c r="E163" s="7" t="s">
        <v>86</v>
      </c>
    </row>
    <row r="164" spans="1:5" ht="63.75" x14ac:dyDescent="0.25">
      <c r="A164" s="7">
        <v>1977</v>
      </c>
      <c r="B164" s="7" t="s">
        <v>1116</v>
      </c>
      <c r="C164" s="7" t="s">
        <v>1117</v>
      </c>
      <c r="D164" s="7" t="s">
        <v>35</v>
      </c>
      <c r="E164" s="7" t="s">
        <v>80</v>
      </c>
    </row>
    <row r="165" spans="1:5" ht="76.5" x14ac:dyDescent="0.25">
      <c r="A165" s="7">
        <v>1977</v>
      </c>
      <c r="B165" s="7" t="s">
        <v>1118</v>
      </c>
      <c r="C165" s="7" t="s">
        <v>1119</v>
      </c>
      <c r="D165" s="7" t="s">
        <v>72</v>
      </c>
      <c r="E165" s="7" t="s">
        <v>86</v>
      </c>
    </row>
    <row r="166" spans="1:5" ht="25.5" x14ac:dyDescent="0.25">
      <c r="A166" s="7">
        <v>1977</v>
      </c>
      <c r="B166" s="7" t="s">
        <v>1120</v>
      </c>
      <c r="C166" s="7" t="s">
        <v>1121</v>
      </c>
      <c r="D166" s="7" t="s">
        <v>72</v>
      </c>
      <c r="E166" s="7" t="s">
        <v>86</v>
      </c>
    </row>
    <row r="167" spans="1:5" ht="63.75" x14ac:dyDescent="0.25">
      <c r="A167" s="7">
        <v>1977</v>
      </c>
      <c r="B167" s="7" t="s">
        <v>1122</v>
      </c>
      <c r="C167" s="7" t="s">
        <v>1123</v>
      </c>
      <c r="D167" s="7" t="s">
        <v>72</v>
      </c>
      <c r="E167" s="7" t="s">
        <v>86</v>
      </c>
    </row>
    <row r="168" spans="1:5" ht="38.25" x14ac:dyDescent="0.25">
      <c r="A168" s="7">
        <v>1978</v>
      </c>
      <c r="B168" s="7" t="s">
        <v>1124</v>
      </c>
      <c r="C168" s="7" t="s">
        <v>1125</v>
      </c>
      <c r="D168" s="7" t="s">
        <v>1126</v>
      </c>
      <c r="E168" s="7" t="s">
        <v>969</v>
      </c>
    </row>
    <row r="169" spans="1:5" ht="38.25" x14ac:dyDescent="0.25">
      <c r="A169" s="7">
        <v>1978</v>
      </c>
      <c r="B169" s="7" t="s">
        <v>1127</v>
      </c>
      <c r="C169" s="7" t="s">
        <v>1128</v>
      </c>
      <c r="D169" s="7" t="s">
        <v>72</v>
      </c>
      <c r="E169" s="7" t="s">
        <v>86</v>
      </c>
    </row>
    <row r="170" spans="1:5" ht="51" x14ac:dyDescent="0.25">
      <c r="A170" s="7">
        <v>1978</v>
      </c>
      <c r="B170" s="7" t="s">
        <v>1129</v>
      </c>
      <c r="C170" s="7" t="s">
        <v>1130</v>
      </c>
      <c r="D170" s="7" t="s">
        <v>72</v>
      </c>
      <c r="E170" s="7" t="s">
        <v>86</v>
      </c>
    </row>
    <row r="171" spans="1:5" ht="25.5" x14ac:dyDescent="0.25">
      <c r="A171" s="7">
        <v>1978</v>
      </c>
      <c r="B171" s="7" t="s">
        <v>1131</v>
      </c>
      <c r="C171" s="7" t="s">
        <v>1132</v>
      </c>
      <c r="D171" s="7" t="s">
        <v>1133</v>
      </c>
      <c r="E171" s="7" t="s">
        <v>80</v>
      </c>
    </row>
    <row r="172" spans="1:5" ht="38.25" x14ac:dyDescent="0.25">
      <c r="A172" s="7">
        <v>1978</v>
      </c>
      <c r="B172" s="7" t="s">
        <v>1134</v>
      </c>
      <c r="C172" s="7" t="s">
        <v>1135</v>
      </c>
      <c r="D172" s="7" t="s">
        <v>72</v>
      </c>
      <c r="E172" s="7" t="s">
        <v>86</v>
      </c>
    </row>
    <row r="173" spans="1:5" ht="255" x14ac:dyDescent="0.25">
      <c r="A173" s="7">
        <v>1978</v>
      </c>
      <c r="B173" s="7" t="s">
        <v>1136</v>
      </c>
      <c r="C173" s="7" t="s">
        <v>1137</v>
      </c>
      <c r="D173" s="7" t="s">
        <v>72</v>
      </c>
      <c r="E173" s="7" t="s">
        <v>86</v>
      </c>
    </row>
    <row r="174" spans="1:5" ht="51" x14ac:dyDescent="0.25">
      <c r="A174" s="7">
        <v>1978</v>
      </c>
      <c r="B174" s="7" t="s">
        <v>1138</v>
      </c>
      <c r="C174" s="7" t="s">
        <v>1139</v>
      </c>
      <c r="D174" s="7" t="s">
        <v>72</v>
      </c>
      <c r="E174" s="7" t="s">
        <v>86</v>
      </c>
    </row>
    <row r="175" spans="1:5" ht="63.75" x14ac:dyDescent="0.25">
      <c r="A175" s="7">
        <v>1978</v>
      </c>
      <c r="B175" s="7" t="s">
        <v>1140</v>
      </c>
      <c r="C175" s="7" t="s">
        <v>1141</v>
      </c>
      <c r="D175" s="7" t="s">
        <v>72</v>
      </c>
      <c r="E175" s="7" t="s">
        <v>86</v>
      </c>
    </row>
    <row r="176" spans="1:5" ht="51" x14ac:dyDescent="0.25">
      <c r="A176" s="7">
        <v>1978</v>
      </c>
      <c r="B176" s="7" t="s">
        <v>1142</v>
      </c>
      <c r="C176" s="7" t="s">
        <v>1143</v>
      </c>
      <c r="D176" s="7" t="s">
        <v>72</v>
      </c>
      <c r="E176" s="7" t="s">
        <v>86</v>
      </c>
    </row>
    <row r="177" spans="1:5" ht="63.75" x14ac:dyDescent="0.25">
      <c r="A177" s="7">
        <v>1979</v>
      </c>
      <c r="B177" s="7" t="s">
        <v>1144</v>
      </c>
      <c r="C177" s="7" t="s">
        <v>1145</v>
      </c>
      <c r="D177" s="7" t="s">
        <v>72</v>
      </c>
      <c r="E177" s="7" t="s">
        <v>86</v>
      </c>
    </row>
    <row r="178" spans="1:5" ht="38.25" x14ac:dyDescent="0.25">
      <c r="A178" s="7">
        <v>1979</v>
      </c>
      <c r="B178" s="7" t="s">
        <v>1146</v>
      </c>
      <c r="C178" s="7" t="s">
        <v>1147</v>
      </c>
      <c r="D178" s="7" t="s">
        <v>1133</v>
      </c>
      <c r="E178" s="7" t="s">
        <v>80</v>
      </c>
    </row>
    <row r="179" spans="1:5" ht="38.25" x14ac:dyDescent="0.25">
      <c r="A179" s="7">
        <v>1979</v>
      </c>
      <c r="B179" s="7" t="s">
        <v>1148</v>
      </c>
      <c r="C179" s="7" t="s">
        <v>1149</v>
      </c>
      <c r="D179" s="7" t="s">
        <v>72</v>
      </c>
      <c r="E179" s="7" t="s">
        <v>86</v>
      </c>
    </row>
    <row r="180" spans="1:5" ht="63.75" x14ac:dyDescent="0.25">
      <c r="A180" s="7">
        <v>1979</v>
      </c>
      <c r="B180" s="7" t="s">
        <v>1150</v>
      </c>
      <c r="C180" s="7" t="s">
        <v>1151</v>
      </c>
      <c r="D180" s="7" t="s">
        <v>1133</v>
      </c>
      <c r="E180" s="7" t="s">
        <v>80</v>
      </c>
    </row>
    <row r="181" spans="1:5" ht="38.25" x14ac:dyDescent="0.25">
      <c r="A181" s="7">
        <v>1979</v>
      </c>
      <c r="B181" s="7" t="s">
        <v>1152</v>
      </c>
      <c r="C181" s="7" t="s">
        <v>1153</v>
      </c>
      <c r="D181" s="7" t="s">
        <v>72</v>
      </c>
      <c r="E181" s="7" t="s">
        <v>86</v>
      </c>
    </row>
    <row r="182" spans="1:5" ht="63.75" x14ac:dyDescent="0.25">
      <c r="A182" s="7">
        <v>1979</v>
      </c>
      <c r="B182" s="7" t="s">
        <v>1154</v>
      </c>
      <c r="C182" s="7" t="s">
        <v>1155</v>
      </c>
      <c r="D182" s="7" t="s">
        <v>72</v>
      </c>
      <c r="E182" s="7" t="s">
        <v>86</v>
      </c>
    </row>
    <row r="183" spans="1:5" ht="51" x14ac:dyDescent="0.25">
      <c r="A183" s="7">
        <v>1979</v>
      </c>
      <c r="B183" s="7" t="s">
        <v>1156</v>
      </c>
      <c r="C183" s="7" t="s">
        <v>1157</v>
      </c>
      <c r="D183" s="7" t="s">
        <v>1133</v>
      </c>
      <c r="E183" s="7" t="s">
        <v>80</v>
      </c>
    </row>
    <row r="184" spans="1:5" ht="51" x14ac:dyDescent="0.25">
      <c r="A184" s="7">
        <v>1979</v>
      </c>
      <c r="B184" s="7" t="s">
        <v>1158</v>
      </c>
      <c r="C184" s="7" t="s">
        <v>1159</v>
      </c>
      <c r="D184" s="7" t="s">
        <v>72</v>
      </c>
      <c r="E184" s="7" t="s">
        <v>86</v>
      </c>
    </row>
    <row r="185" spans="1:5" ht="51" x14ac:dyDescent="0.25">
      <c r="A185" s="7">
        <v>1979</v>
      </c>
      <c r="B185" s="7" t="s">
        <v>1160</v>
      </c>
      <c r="C185" s="7" t="s">
        <v>1161</v>
      </c>
      <c r="D185" s="7" t="s">
        <v>1126</v>
      </c>
      <c r="E185" s="7" t="s">
        <v>969</v>
      </c>
    </row>
    <row r="186" spans="1:5" ht="25.5" x14ac:dyDescent="0.25">
      <c r="A186" s="7">
        <v>1979</v>
      </c>
      <c r="B186" s="7" t="s">
        <v>1162</v>
      </c>
      <c r="C186" s="7" t="s">
        <v>1163</v>
      </c>
      <c r="D186" s="7" t="s">
        <v>72</v>
      </c>
      <c r="E186" s="7" t="s">
        <v>86</v>
      </c>
    </row>
    <row r="187" spans="1:5" ht="63.75" x14ac:dyDescent="0.25">
      <c r="A187" s="7">
        <v>1979</v>
      </c>
      <c r="B187" s="7" t="s">
        <v>1164</v>
      </c>
      <c r="C187" s="7" t="s">
        <v>1165</v>
      </c>
      <c r="D187" s="7" t="s">
        <v>72</v>
      </c>
      <c r="E187" s="7" t="s">
        <v>86</v>
      </c>
    </row>
    <row r="188" spans="1:5" ht="38.25" x14ac:dyDescent="0.25">
      <c r="A188" s="7">
        <v>1979</v>
      </c>
      <c r="B188" s="7" t="s">
        <v>1166</v>
      </c>
      <c r="C188" s="7" t="s">
        <v>1167</v>
      </c>
      <c r="D188" s="7" t="s">
        <v>72</v>
      </c>
      <c r="E188" s="7" t="s">
        <v>86</v>
      </c>
    </row>
    <row r="189" spans="1:5" ht="51" x14ac:dyDescent="0.25">
      <c r="A189" s="7">
        <v>1979</v>
      </c>
      <c r="B189" s="7" t="s">
        <v>1168</v>
      </c>
      <c r="C189" s="7" t="s">
        <v>1169</v>
      </c>
      <c r="D189" s="7" t="s">
        <v>1170</v>
      </c>
      <c r="E189" s="7" t="s">
        <v>969</v>
      </c>
    </row>
    <row r="190" spans="1:5" ht="51" x14ac:dyDescent="0.25">
      <c r="A190" s="7">
        <v>1979</v>
      </c>
      <c r="B190" s="7" t="s">
        <v>1171</v>
      </c>
      <c r="C190" s="7" t="s">
        <v>1172</v>
      </c>
      <c r="D190" s="7" t="s">
        <v>72</v>
      </c>
      <c r="E190" s="7" t="s">
        <v>86</v>
      </c>
    </row>
    <row r="191" spans="1:5" ht="89.25" x14ac:dyDescent="0.25">
      <c r="A191" s="7">
        <v>1979</v>
      </c>
      <c r="B191" s="7" t="s">
        <v>1173</v>
      </c>
      <c r="C191" s="7" t="s">
        <v>1174</v>
      </c>
      <c r="D191" s="7" t="s">
        <v>72</v>
      </c>
      <c r="E191" s="7" t="s">
        <v>86</v>
      </c>
    </row>
    <row r="192" spans="1:5" ht="51" x14ac:dyDescent="0.25">
      <c r="A192" s="7">
        <v>1979</v>
      </c>
      <c r="B192" s="7" t="s">
        <v>1140</v>
      </c>
      <c r="C192" s="7" t="s">
        <v>1175</v>
      </c>
      <c r="D192" s="7" t="s">
        <v>72</v>
      </c>
      <c r="E192" s="7" t="s">
        <v>86</v>
      </c>
    </row>
    <row r="193" spans="1:5" ht="63.75" x14ac:dyDescent="0.25">
      <c r="A193" s="7">
        <v>1979</v>
      </c>
      <c r="B193" s="7" t="s">
        <v>1176</v>
      </c>
      <c r="C193" s="7" t="s">
        <v>1177</v>
      </c>
      <c r="D193" s="7" t="s">
        <v>1133</v>
      </c>
      <c r="E193" s="7" t="s">
        <v>86</v>
      </c>
    </row>
    <row r="194" spans="1:5" ht="38.25" x14ac:dyDescent="0.25">
      <c r="A194" s="7">
        <v>1979</v>
      </c>
      <c r="B194" s="7" t="s">
        <v>1178</v>
      </c>
      <c r="C194" s="7" t="s">
        <v>1179</v>
      </c>
      <c r="D194" s="7" t="s">
        <v>72</v>
      </c>
      <c r="E194" s="7" t="s">
        <v>86</v>
      </c>
    </row>
    <row r="195" spans="1:5" ht="38.25" x14ac:dyDescent="0.25">
      <c r="A195" s="7">
        <v>1980</v>
      </c>
      <c r="B195" s="7" t="s">
        <v>1180</v>
      </c>
      <c r="C195" s="7" t="s">
        <v>1181</v>
      </c>
      <c r="D195" s="7" t="s">
        <v>72</v>
      </c>
      <c r="E195" s="7" t="s">
        <v>86</v>
      </c>
    </row>
    <row r="196" spans="1:5" ht="191.25" x14ac:dyDescent="0.25">
      <c r="A196" s="7">
        <v>1980</v>
      </c>
      <c r="B196" s="7" t="s">
        <v>1182</v>
      </c>
      <c r="C196" s="7" t="s">
        <v>1183</v>
      </c>
      <c r="D196" s="7" t="s">
        <v>72</v>
      </c>
      <c r="E196" s="7" t="s">
        <v>86</v>
      </c>
    </row>
    <row r="197" spans="1:5" ht="63.75" x14ac:dyDescent="0.25">
      <c r="A197" s="7">
        <v>1980</v>
      </c>
      <c r="B197" s="7" t="s">
        <v>1184</v>
      </c>
      <c r="C197" s="7" t="s">
        <v>1185</v>
      </c>
      <c r="D197" s="7" t="s">
        <v>72</v>
      </c>
      <c r="E197" s="7" t="s">
        <v>86</v>
      </c>
    </row>
    <row r="198" spans="1:5" ht="153" x14ac:dyDescent="0.25">
      <c r="A198" s="7">
        <v>1980</v>
      </c>
      <c r="B198" s="7" t="s">
        <v>1186</v>
      </c>
      <c r="C198" s="7" t="s">
        <v>1187</v>
      </c>
      <c r="D198" s="7" t="s">
        <v>72</v>
      </c>
      <c r="E198" s="7" t="s">
        <v>86</v>
      </c>
    </row>
    <row r="199" spans="1:5" ht="51" x14ac:dyDescent="0.25">
      <c r="A199" s="7">
        <v>1980</v>
      </c>
      <c r="B199" s="7" t="s">
        <v>1188</v>
      </c>
      <c r="C199" s="7" t="s">
        <v>1189</v>
      </c>
      <c r="D199" s="7" t="s">
        <v>72</v>
      </c>
      <c r="E199" s="7" t="s">
        <v>86</v>
      </c>
    </row>
    <row r="200" spans="1:5" ht="114.75" x14ac:dyDescent="0.25">
      <c r="A200" s="7">
        <v>1980</v>
      </c>
      <c r="B200" s="7" t="s">
        <v>1190</v>
      </c>
      <c r="C200" s="7" t="s">
        <v>1191</v>
      </c>
      <c r="D200" s="7" t="s">
        <v>72</v>
      </c>
      <c r="E200" s="7" t="s">
        <v>86</v>
      </c>
    </row>
    <row r="201" spans="1:5" ht="38.25" x14ac:dyDescent="0.25">
      <c r="A201" s="7">
        <v>1980</v>
      </c>
      <c r="B201" s="7" t="s">
        <v>1192</v>
      </c>
      <c r="C201" s="7" t="s">
        <v>1193</v>
      </c>
      <c r="D201" s="7" t="s">
        <v>72</v>
      </c>
      <c r="E201" s="7" t="s">
        <v>86</v>
      </c>
    </row>
    <row r="202" spans="1:5" ht="102" x14ac:dyDescent="0.25">
      <c r="A202" s="7">
        <v>1980</v>
      </c>
      <c r="B202" s="7" t="s">
        <v>1194</v>
      </c>
      <c r="C202" s="7" t="s">
        <v>1195</v>
      </c>
      <c r="D202" s="7" t="s">
        <v>72</v>
      </c>
      <c r="E202" s="7" t="s">
        <v>86</v>
      </c>
    </row>
    <row r="203" spans="1:5" ht="38.25" x14ac:dyDescent="0.25">
      <c r="A203" s="7">
        <v>1980</v>
      </c>
      <c r="B203" s="7" t="s">
        <v>1196</v>
      </c>
      <c r="C203" s="7" t="s">
        <v>1197</v>
      </c>
      <c r="D203" s="7" t="s">
        <v>72</v>
      </c>
      <c r="E203" s="7" t="s">
        <v>86</v>
      </c>
    </row>
    <row r="204" spans="1:5" ht="51" x14ac:dyDescent="0.25">
      <c r="A204" s="7">
        <v>1980</v>
      </c>
      <c r="B204" s="7" t="s">
        <v>1198</v>
      </c>
      <c r="C204" s="7" t="s">
        <v>1199</v>
      </c>
      <c r="D204" s="7" t="s">
        <v>72</v>
      </c>
      <c r="E204" s="7" t="s">
        <v>86</v>
      </c>
    </row>
    <row r="205" spans="1:5" ht="25.5" x14ac:dyDescent="0.25">
      <c r="A205" s="7">
        <v>1980</v>
      </c>
      <c r="B205" s="7" t="s">
        <v>835</v>
      </c>
      <c r="C205" s="7" t="s">
        <v>1200</v>
      </c>
      <c r="D205" s="7" t="s">
        <v>72</v>
      </c>
      <c r="E205" s="7" t="s">
        <v>86</v>
      </c>
    </row>
    <row r="206" spans="1:5" ht="51" x14ac:dyDescent="0.25">
      <c r="A206" s="7">
        <v>1981</v>
      </c>
      <c r="B206" s="7" t="s">
        <v>1201</v>
      </c>
      <c r="C206" s="7" t="s">
        <v>1202</v>
      </c>
      <c r="D206" s="7" t="s">
        <v>72</v>
      </c>
      <c r="E206" s="7" t="s">
        <v>86</v>
      </c>
    </row>
    <row r="207" spans="1:5" ht="51" x14ac:dyDescent="0.25">
      <c r="A207" s="7">
        <v>1981</v>
      </c>
      <c r="B207" s="7" t="s">
        <v>1203</v>
      </c>
      <c r="C207" s="7" t="s">
        <v>1204</v>
      </c>
      <c r="D207" s="7" t="s">
        <v>1133</v>
      </c>
      <c r="E207" s="7" t="s">
        <v>80</v>
      </c>
    </row>
    <row r="208" spans="1:5" ht="38.25" x14ac:dyDescent="0.25">
      <c r="A208" s="7">
        <v>1981</v>
      </c>
      <c r="B208" s="7" t="s">
        <v>1205</v>
      </c>
      <c r="C208" s="7" t="s">
        <v>1206</v>
      </c>
      <c r="D208" s="7" t="s">
        <v>72</v>
      </c>
      <c r="E208" s="7" t="s">
        <v>86</v>
      </c>
    </row>
    <row r="209" spans="1:5" ht="38.25" x14ac:dyDescent="0.25">
      <c r="A209" s="7">
        <v>1981</v>
      </c>
      <c r="B209" s="7" t="s">
        <v>1207</v>
      </c>
      <c r="C209" s="7" t="s">
        <v>1208</v>
      </c>
      <c r="D209" s="7" t="s">
        <v>72</v>
      </c>
      <c r="E209" s="7" t="s">
        <v>86</v>
      </c>
    </row>
    <row r="210" spans="1:5" ht="38.25" x14ac:dyDescent="0.25">
      <c r="A210" s="7">
        <v>1981</v>
      </c>
      <c r="B210" s="7" t="s">
        <v>1209</v>
      </c>
      <c r="C210" s="7" t="s">
        <v>1210</v>
      </c>
      <c r="D210" s="7" t="s">
        <v>1126</v>
      </c>
      <c r="E210" s="7" t="s">
        <v>969</v>
      </c>
    </row>
    <row r="211" spans="1:5" ht="165.75" x14ac:dyDescent="0.25">
      <c r="A211" s="7">
        <v>1981</v>
      </c>
      <c r="B211" s="7" t="s">
        <v>1112</v>
      </c>
      <c r="C211" s="7" t="s">
        <v>1211</v>
      </c>
      <c r="D211" s="7" t="s">
        <v>72</v>
      </c>
      <c r="E211" s="7" t="s">
        <v>86</v>
      </c>
    </row>
    <row r="212" spans="1:5" ht="51" x14ac:dyDescent="0.25">
      <c r="A212" s="7">
        <v>1981</v>
      </c>
      <c r="B212" s="7" t="s">
        <v>1212</v>
      </c>
      <c r="C212" s="7" t="s">
        <v>1213</v>
      </c>
      <c r="D212" s="7" t="s">
        <v>72</v>
      </c>
      <c r="E212" s="7" t="s">
        <v>86</v>
      </c>
    </row>
    <row r="213" spans="1:5" ht="255" x14ac:dyDescent="0.25">
      <c r="A213" s="7">
        <v>1981</v>
      </c>
      <c r="B213" s="7" t="s">
        <v>1214</v>
      </c>
      <c r="C213" s="7" t="s">
        <v>1215</v>
      </c>
      <c r="D213" s="7" t="s">
        <v>72</v>
      </c>
      <c r="E213" s="7" t="s">
        <v>86</v>
      </c>
    </row>
    <row r="214" spans="1:5" ht="63.75" x14ac:dyDescent="0.25">
      <c r="A214" s="7">
        <v>1981</v>
      </c>
      <c r="B214" s="7" t="s">
        <v>1216</v>
      </c>
      <c r="C214" s="7" t="s">
        <v>1217</v>
      </c>
      <c r="D214" s="7" t="s">
        <v>35</v>
      </c>
      <c r="E214" s="7" t="s">
        <v>86</v>
      </c>
    </row>
    <row r="215" spans="1:5" ht="51" x14ac:dyDescent="0.25">
      <c r="A215" s="7">
        <v>1981</v>
      </c>
      <c r="B215" s="7" t="s">
        <v>1218</v>
      </c>
      <c r="C215" s="7" t="s">
        <v>1219</v>
      </c>
      <c r="D215" s="7" t="s">
        <v>58</v>
      </c>
      <c r="E215" s="7" t="s">
        <v>58</v>
      </c>
    </row>
    <row r="216" spans="1:5" ht="38.25" x14ac:dyDescent="0.25">
      <c r="A216" s="7">
        <v>1981</v>
      </c>
      <c r="B216" s="7" t="s">
        <v>1220</v>
      </c>
      <c r="C216" s="7" t="s">
        <v>1221</v>
      </c>
      <c r="D216" s="7" t="s">
        <v>72</v>
      </c>
      <c r="E216" s="7" t="s">
        <v>86</v>
      </c>
    </row>
    <row r="217" spans="1:5" ht="51" x14ac:dyDescent="0.25">
      <c r="A217" s="7">
        <v>1981</v>
      </c>
      <c r="B217" s="7" t="s">
        <v>1222</v>
      </c>
      <c r="C217" s="7" t="s">
        <v>1223</v>
      </c>
      <c r="D217" s="7" t="s">
        <v>72</v>
      </c>
      <c r="E217" s="7" t="s">
        <v>86</v>
      </c>
    </row>
    <row r="218" spans="1:5" ht="409.5" x14ac:dyDescent="0.25">
      <c r="A218" s="7">
        <v>1981</v>
      </c>
      <c r="B218" s="7" t="s">
        <v>1224</v>
      </c>
      <c r="C218" s="7" t="s">
        <v>1225</v>
      </c>
      <c r="D218" s="7" t="s">
        <v>72</v>
      </c>
      <c r="E218" s="7" t="s">
        <v>86</v>
      </c>
    </row>
    <row r="219" spans="1:5" ht="409.5" x14ac:dyDescent="0.25">
      <c r="A219" s="7">
        <v>1981</v>
      </c>
      <c r="B219" s="7" t="s">
        <v>1224</v>
      </c>
      <c r="C219" s="7" t="s">
        <v>1225</v>
      </c>
      <c r="D219" s="7" t="s">
        <v>72</v>
      </c>
      <c r="E219" s="7" t="s">
        <v>86</v>
      </c>
    </row>
    <row r="220" spans="1:5" ht="25.5" x14ac:dyDescent="0.25">
      <c r="A220" s="7">
        <v>1981</v>
      </c>
      <c r="B220" s="7" t="s">
        <v>1226</v>
      </c>
      <c r="C220" s="7" t="s">
        <v>1227</v>
      </c>
      <c r="D220" s="7" t="s">
        <v>72</v>
      </c>
      <c r="E220" s="7" t="s">
        <v>86</v>
      </c>
    </row>
    <row r="221" spans="1:5" ht="63.75" x14ac:dyDescent="0.25">
      <c r="A221" s="7">
        <v>1981</v>
      </c>
      <c r="B221" s="7" t="s">
        <v>1228</v>
      </c>
      <c r="C221" s="7" t="s">
        <v>1229</v>
      </c>
      <c r="D221" s="7" t="s">
        <v>72</v>
      </c>
      <c r="E221" s="7" t="s">
        <v>86</v>
      </c>
    </row>
    <row r="222" spans="1:5" ht="51" x14ac:dyDescent="0.25">
      <c r="A222" s="7">
        <v>1981</v>
      </c>
      <c r="B222" s="7" t="s">
        <v>1230</v>
      </c>
      <c r="C222" s="7" t="s">
        <v>1231</v>
      </c>
      <c r="D222" s="7" t="s">
        <v>72</v>
      </c>
      <c r="E222" s="7" t="s">
        <v>86</v>
      </c>
    </row>
    <row r="223" spans="1:5" ht="51" x14ac:dyDescent="0.25">
      <c r="A223" s="7">
        <v>1981</v>
      </c>
      <c r="B223" s="7" t="s">
        <v>1232</v>
      </c>
      <c r="C223" s="7" t="s">
        <v>1233</v>
      </c>
      <c r="D223" s="7" t="s">
        <v>72</v>
      </c>
      <c r="E223" s="7" t="s">
        <v>86</v>
      </c>
    </row>
    <row r="224" spans="1:5" ht="114.75" x14ac:dyDescent="0.25">
      <c r="A224" s="7">
        <v>1981</v>
      </c>
      <c r="B224" s="7" t="s">
        <v>1234</v>
      </c>
      <c r="C224" s="7" t="s">
        <v>1235</v>
      </c>
      <c r="D224" s="7" t="s">
        <v>72</v>
      </c>
      <c r="E224" s="7" t="s">
        <v>86</v>
      </c>
    </row>
    <row r="225" spans="1:5" ht="63.75" x14ac:dyDescent="0.25">
      <c r="A225" s="7">
        <v>1981</v>
      </c>
      <c r="B225" s="7" t="s">
        <v>1236</v>
      </c>
      <c r="C225" s="7" t="s">
        <v>1237</v>
      </c>
      <c r="D225" s="7" t="s">
        <v>35</v>
      </c>
      <c r="E225" s="7" t="s">
        <v>86</v>
      </c>
    </row>
    <row r="226" spans="1:5" ht="63.75" x14ac:dyDescent="0.25">
      <c r="A226" s="7">
        <v>1981</v>
      </c>
      <c r="B226" s="7" t="s">
        <v>1238</v>
      </c>
      <c r="C226" s="7" t="s">
        <v>1239</v>
      </c>
      <c r="D226" s="7" t="s">
        <v>1133</v>
      </c>
      <c r="E226" s="7" t="s">
        <v>80</v>
      </c>
    </row>
    <row r="227" spans="1:5" ht="63.75" x14ac:dyDescent="0.25">
      <c r="A227" s="7">
        <v>1981</v>
      </c>
      <c r="B227" s="7" t="s">
        <v>1240</v>
      </c>
      <c r="C227" s="7" t="s">
        <v>1241</v>
      </c>
      <c r="D227" s="7" t="s">
        <v>72</v>
      </c>
      <c r="E227" s="7" t="s">
        <v>86</v>
      </c>
    </row>
    <row r="228" spans="1:5" ht="25.5" x14ac:dyDescent="0.25">
      <c r="A228" s="7">
        <v>1981</v>
      </c>
      <c r="B228" s="7" t="s">
        <v>1242</v>
      </c>
      <c r="C228" s="7" t="s">
        <v>1243</v>
      </c>
      <c r="D228" s="7" t="s">
        <v>72</v>
      </c>
      <c r="E228" s="7" t="s">
        <v>86</v>
      </c>
    </row>
    <row r="229" spans="1:5" ht="63.75" x14ac:dyDescent="0.25">
      <c r="A229" s="7">
        <v>1981</v>
      </c>
      <c r="B229" s="7" t="s">
        <v>1244</v>
      </c>
      <c r="C229" s="7" t="s">
        <v>1245</v>
      </c>
      <c r="D229" s="7" t="s">
        <v>35</v>
      </c>
      <c r="E229" s="7" t="s">
        <v>86</v>
      </c>
    </row>
    <row r="230" spans="1:5" ht="51" x14ac:dyDescent="0.25">
      <c r="A230" s="7">
        <v>1981</v>
      </c>
      <c r="B230" s="7" t="s">
        <v>1246</v>
      </c>
      <c r="C230" s="7" t="s">
        <v>1247</v>
      </c>
      <c r="D230" s="7" t="s">
        <v>72</v>
      </c>
      <c r="E230" s="7" t="s">
        <v>86</v>
      </c>
    </row>
    <row r="231" spans="1:5" ht="38.25" x14ac:dyDescent="0.25">
      <c r="A231" s="7">
        <v>1981</v>
      </c>
      <c r="B231" s="7" t="s">
        <v>1248</v>
      </c>
      <c r="C231" s="7" t="s">
        <v>1249</v>
      </c>
      <c r="D231" s="7" t="s">
        <v>72</v>
      </c>
      <c r="E231" s="7" t="s">
        <v>86</v>
      </c>
    </row>
    <row r="232" spans="1:5" ht="63.75" x14ac:dyDescent="0.25">
      <c r="A232" s="7">
        <v>1981</v>
      </c>
      <c r="B232" s="7" t="s">
        <v>1250</v>
      </c>
      <c r="C232" s="7" t="s">
        <v>1251</v>
      </c>
      <c r="D232" s="7" t="s">
        <v>1133</v>
      </c>
      <c r="E232" s="7" t="s">
        <v>80</v>
      </c>
    </row>
    <row r="233" spans="1:5" ht="63.75" x14ac:dyDescent="0.25">
      <c r="A233" s="7">
        <v>1982</v>
      </c>
      <c r="B233" s="7" t="s">
        <v>1252</v>
      </c>
      <c r="C233" s="7" t="s">
        <v>1253</v>
      </c>
      <c r="D233" s="7" t="s">
        <v>72</v>
      </c>
      <c r="E233" s="7" t="s">
        <v>86</v>
      </c>
    </row>
    <row r="234" spans="1:5" ht="51" x14ac:dyDescent="0.25">
      <c r="A234" s="7">
        <v>1982</v>
      </c>
      <c r="B234" s="7" t="s">
        <v>1254</v>
      </c>
      <c r="C234" s="7" t="s">
        <v>1255</v>
      </c>
      <c r="D234" s="7" t="s">
        <v>72</v>
      </c>
      <c r="E234" s="7" t="s">
        <v>86</v>
      </c>
    </row>
    <row r="235" spans="1:5" ht="114.75" x14ac:dyDescent="0.25">
      <c r="A235" s="7">
        <v>1982</v>
      </c>
      <c r="B235" s="7" t="s">
        <v>1256</v>
      </c>
      <c r="C235" s="7" t="s">
        <v>1257</v>
      </c>
      <c r="D235" s="7" t="s">
        <v>72</v>
      </c>
      <c r="E235" s="7" t="s">
        <v>86</v>
      </c>
    </row>
    <row r="236" spans="1:5" ht="63.75" x14ac:dyDescent="0.25">
      <c r="A236" s="7">
        <v>1982</v>
      </c>
      <c r="B236" s="7" t="s">
        <v>1258</v>
      </c>
      <c r="C236" s="7" t="s">
        <v>1259</v>
      </c>
      <c r="D236" s="7" t="s">
        <v>72</v>
      </c>
      <c r="E236" s="7" t="s">
        <v>86</v>
      </c>
    </row>
    <row r="237" spans="1:5" ht="63.75" x14ac:dyDescent="0.25">
      <c r="A237" s="7">
        <v>1982</v>
      </c>
      <c r="B237" s="7" t="s">
        <v>1260</v>
      </c>
      <c r="C237" s="7" t="s">
        <v>1261</v>
      </c>
      <c r="D237" s="7" t="s">
        <v>72</v>
      </c>
      <c r="E237" s="7" t="s">
        <v>86</v>
      </c>
    </row>
    <row r="238" spans="1:5" ht="63.75" x14ac:dyDescent="0.25">
      <c r="A238" s="7">
        <v>1982</v>
      </c>
      <c r="B238" s="7" t="s">
        <v>1262</v>
      </c>
      <c r="C238" s="7" t="s">
        <v>1263</v>
      </c>
      <c r="D238" s="7" t="s">
        <v>72</v>
      </c>
      <c r="E238" s="7" t="s">
        <v>86</v>
      </c>
    </row>
    <row r="239" spans="1:5" ht="51" x14ac:dyDescent="0.25">
      <c r="A239" s="7">
        <v>1982</v>
      </c>
      <c r="B239" s="7" t="s">
        <v>1264</v>
      </c>
      <c r="C239" s="7" t="s">
        <v>1265</v>
      </c>
      <c r="D239" s="7" t="s">
        <v>72</v>
      </c>
      <c r="E239" s="7" t="s">
        <v>86</v>
      </c>
    </row>
    <row r="240" spans="1:5" ht="25.5" x14ac:dyDescent="0.25">
      <c r="A240" s="7">
        <v>1982</v>
      </c>
      <c r="B240" s="7" t="s">
        <v>1266</v>
      </c>
      <c r="C240" s="7" t="s">
        <v>1267</v>
      </c>
      <c r="D240" s="7" t="s">
        <v>72</v>
      </c>
      <c r="E240" s="7" t="s">
        <v>86</v>
      </c>
    </row>
    <row r="241" spans="1:5" ht="114.75" x14ac:dyDescent="0.25">
      <c r="A241" s="7">
        <v>1982</v>
      </c>
      <c r="B241" s="7" t="s">
        <v>1268</v>
      </c>
      <c r="C241" s="7" t="s">
        <v>1269</v>
      </c>
      <c r="D241" s="7" t="s">
        <v>72</v>
      </c>
      <c r="E241" s="7" t="s">
        <v>86</v>
      </c>
    </row>
    <row r="242" spans="1:5" ht="63.75" x14ac:dyDescent="0.25">
      <c r="A242" s="7">
        <v>1982</v>
      </c>
      <c r="B242" s="7" t="s">
        <v>1270</v>
      </c>
      <c r="C242" s="7" t="s">
        <v>1271</v>
      </c>
      <c r="D242" s="7" t="s">
        <v>72</v>
      </c>
      <c r="E242" s="7" t="s">
        <v>86</v>
      </c>
    </row>
    <row r="243" spans="1:5" ht="63.75" x14ac:dyDescent="0.25">
      <c r="A243" s="7">
        <v>1982</v>
      </c>
      <c r="B243" s="7" t="s">
        <v>1272</v>
      </c>
      <c r="C243" s="7" t="s">
        <v>1273</v>
      </c>
      <c r="D243" s="7" t="s">
        <v>72</v>
      </c>
      <c r="E243" s="7" t="s">
        <v>86</v>
      </c>
    </row>
    <row r="244" spans="1:5" ht="51" x14ac:dyDescent="0.25">
      <c r="A244" s="7">
        <v>1982</v>
      </c>
      <c r="B244" s="7" t="s">
        <v>1274</v>
      </c>
      <c r="C244" s="7" t="s">
        <v>1275</v>
      </c>
      <c r="D244" s="7" t="s">
        <v>72</v>
      </c>
      <c r="E244" s="7" t="s">
        <v>86</v>
      </c>
    </row>
    <row r="245" spans="1:5" ht="153" x14ac:dyDescent="0.25">
      <c r="A245" s="7">
        <v>1982</v>
      </c>
      <c r="B245" s="7" t="s">
        <v>1276</v>
      </c>
      <c r="C245" s="7" t="s">
        <v>1277</v>
      </c>
      <c r="D245" s="7" t="s">
        <v>72</v>
      </c>
      <c r="E245" s="7" t="s">
        <v>86</v>
      </c>
    </row>
    <row r="246" spans="1:5" ht="38.25" x14ac:dyDescent="0.25">
      <c r="A246" s="7">
        <v>1983</v>
      </c>
      <c r="B246" s="7" t="s">
        <v>1278</v>
      </c>
      <c r="C246" s="7" t="s">
        <v>1279</v>
      </c>
      <c r="D246" s="7" t="s">
        <v>72</v>
      </c>
      <c r="E246" s="7" t="s">
        <v>86</v>
      </c>
    </row>
    <row r="247" spans="1:5" ht="25.5" x14ac:dyDescent="0.25">
      <c r="A247" s="7">
        <v>1983</v>
      </c>
      <c r="B247" s="7" t="s">
        <v>1280</v>
      </c>
      <c r="C247" s="7" t="s">
        <v>1281</v>
      </c>
      <c r="D247" s="7" t="s">
        <v>72</v>
      </c>
      <c r="E247" s="7" t="s">
        <v>86</v>
      </c>
    </row>
    <row r="248" spans="1:5" ht="63.75" x14ac:dyDescent="0.25">
      <c r="A248" s="7">
        <v>1983</v>
      </c>
      <c r="B248" s="7" t="s">
        <v>1282</v>
      </c>
      <c r="C248" s="7" t="s">
        <v>1283</v>
      </c>
      <c r="D248" s="7" t="s">
        <v>72</v>
      </c>
      <c r="E248" s="7" t="s">
        <v>86</v>
      </c>
    </row>
    <row r="249" spans="1:5" ht="63.75" x14ac:dyDescent="0.25">
      <c r="A249" s="7">
        <v>1983</v>
      </c>
      <c r="B249" s="7" t="s">
        <v>1284</v>
      </c>
      <c r="C249" s="7" t="s">
        <v>1285</v>
      </c>
      <c r="D249" s="7" t="s">
        <v>1133</v>
      </c>
      <c r="E249" s="7" t="s">
        <v>80</v>
      </c>
    </row>
    <row r="250" spans="1:5" ht="114.75" x14ac:dyDescent="0.25">
      <c r="A250" s="7">
        <v>1983</v>
      </c>
      <c r="B250" s="7" t="s">
        <v>1286</v>
      </c>
      <c r="C250" s="7" t="s">
        <v>1287</v>
      </c>
      <c r="D250" s="7" t="s">
        <v>72</v>
      </c>
      <c r="E250" s="7" t="s">
        <v>86</v>
      </c>
    </row>
    <row r="251" spans="1:5" ht="114.75" x14ac:dyDescent="0.25">
      <c r="A251" s="7">
        <v>1983</v>
      </c>
      <c r="B251" s="7" t="s">
        <v>1288</v>
      </c>
      <c r="C251" s="7" t="s">
        <v>1289</v>
      </c>
      <c r="D251" s="7" t="s">
        <v>72</v>
      </c>
      <c r="E251" s="7" t="s">
        <v>86</v>
      </c>
    </row>
    <row r="252" spans="1:5" ht="63.75" x14ac:dyDescent="0.25">
      <c r="A252" s="7">
        <v>1983</v>
      </c>
      <c r="B252" s="7" t="s">
        <v>1290</v>
      </c>
      <c r="C252" s="7" t="s">
        <v>1291</v>
      </c>
      <c r="D252" s="7" t="s">
        <v>72</v>
      </c>
      <c r="E252" s="7" t="s">
        <v>86</v>
      </c>
    </row>
    <row r="253" spans="1:5" ht="293.25" x14ac:dyDescent="0.25">
      <c r="A253" s="7">
        <v>1983</v>
      </c>
      <c r="B253" s="7" t="s">
        <v>1292</v>
      </c>
      <c r="C253" s="7" t="s">
        <v>1293</v>
      </c>
      <c r="D253" s="7" t="s">
        <v>72</v>
      </c>
      <c r="E253" s="7" t="s">
        <v>86</v>
      </c>
    </row>
    <row r="254" spans="1:5" ht="25.5" x14ac:dyDescent="0.25">
      <c r="A254" s="7">
        <v>1983</v>
      </c>
      <c r="B254" s="7" t="s">
        <v>1294</v>
      </c>
      <c r="C254" s="7" t="s">
        <v>1295</v>
      </c>
      <c r="D254" s="7" t="s">
        <v>72</v>
      </c>
      <c r="E254" s="7" t="s">
        <v>86</v>
      </c>
    </row>
    <row r="255" spans="1:5" ht="51" x14ac:dyDescent="0.25">
      <c r="A255" s="7">
        <v>1984</v>
      </c>
      <c r="B255" s="7" t="s">
        <v>1296</v>
      </c>
      <c r="C255" s="7" t="s">
        <v>1297</v>
      </c>
      <c r="D255" s="7" t="s">
        <v>72</v>
      </c>
      <c r="E255" s="7" t="s">
        <v>86</v>
      </c>
    </row>
    <row r="256" spans="1:5" ht="267.75" x14ac:dyDescent="0.25">
      <c r="A256" s="7">
        <v>1984</v>
      </c>
      <c r="B256" s="7" t="s">
        <v>1292</v>
      </c>
      <c r="C256" s="7" t="s">
        <v>1298</v>
      </c>
      <c r="D256" s="7" t="s">
        <v>72</v>
      </c>
      <c r="E256" s="7" t="s">
        <v>86</v>
      </c>
    </row>
    <row r="257" spans="1:5" ht="63.75" x14ac:dyDescent="0.25">
      <c r="A257" s="7">
        <v>1984</v>
      </c>
      <c r="B257" s="7" t="s">
        <v>1299</v>
      </c>
      <c r="C257" s="7" t="s">
        <v>1300</v>
      </c>
      <c r="D257" s="7" t="s">
        <v>72</v>
      </c>
      <c r="E257" s="7" t="s">
        <v>86</v>
      </c>
    </row>
    <row r="258" spans="1:5" ht="51" x14ac:dyDescent="0.25">
      <c r="A258" s="7">
        <v>1984</v>
      </c>
      <c r="B258" s="7" t="s">
        <v>1301</v>
      </c>
      <c r="C258" s="7" t="s">
        <v>1302</v>
      </c>
      <c r="D258" s="7" t="s">
        <v>72</v>
      </c>
      <c r="E258" s="7" t="s">
        <v>86</v>
      </c>
    </row>
    <row r="259" spans="1:5" ht="63.75" x14ac:dyDescent="0.25">
      <c r="A259" s="7">
        <v>1984</v>
      </c>
      <c r="B259" s="7" t="s">
        <v>1303</v>
      </c>
      <c r="C259" s="7" t="s">
        <v>1304</v>
      </c>
      <c r="D259" s="7" t="s">
        <v>72</v>
      </c>
      <c r="E259" s="7" t="s">
        <v>86</v>
      </c>
    </row>
    <row r="260" spans="1:5" ht="178.5" x14ac:dyDescent="0.25">
      <c r="A260" s="7">
        <v>1984</v>
      </c>
      <c r="B260" s="7" t="s">
        <v>1305</v>
      </c>
      <c r="C260" s="7" t="s">
        <v>1306</v>
      </c>
      <c r="D260" s="7" t="s">
        <v>35</v>
      </c>
      <c r="E260" s="7" t="s">
        <v>80</v>
      </c>
    </row>
    <row r="261" spans="1:5" ht="51" x14ac:dyDescent="0.25">
      <c r="A261" s="7">
        <v>1984</v>
      </c>
      <c r="B261" s="7" t="s">
        <v>1307</v>
      </c>
      <c r="C261" s="7" t="s">
        <v>1308</v>
      </c>
      <c r="D261" s="7" t="s">
        <v>1309</v>
      </c>
      <c r="E261" s="7" t="s">
        <v>969</v>
      </c>
    </row>
    <row r="262" spans="1:5" ht="76.5" x14ac:dyDescent="0.25">
      <c r="A262" s="7">
        <v>1984</v>
      </c>
      <c r="B262" s="7" t="s">
        <v>1310</v>
      </c>
      <c r="C262" s="7" t="s">
        <v>1311</v>
      </c>
      <c r="D262" s="7" t="s">
        <v>1312</v>
      </c>
      <c r="E262" s="7" t="s">
        <v>80</v>
      </c>
    </row>
    <row r="263" spans="1:5" ht="140.25" x14ac:dyDescent="0.25">
      <c r="A263" s="7">
        <v>1984</v>
      </c>
      <c r="B263" s="7" t="s">
        <v>1313</v>
      </c>
      <c r="C263" s="7" t="s">
        <v>1314</v>
      </c>
      <c r="D263" s="7" t="s">
        <v>72</v>
      </c>
      <c r="E263" s="7" t="s">
        <v>86</v>
      </c>
    </row>
    <row r="264" spans="1:5" ht="63.75" x14ac:dyDescent="0.25">
      <c r="A264" s="7">
        <v>1984</v>
      </c>
      <c r="B264" s="7" t="s">
        <v>1315</v>
      </c>
      <c r="C264" s="7" t="s">
        <v>1316</v>
      </c>
      <c r="D264" s="7" t="s">
        <v>72</v>
      </c>
      <c r="E264" s="7" t="s">
        <v>86</v>
      </c>
    </row>
    <row r="265" spans="1:5" ht="127.5" x14ac:dyDescent="0.25">
      <c r="A265" s="7">
        <v>1984</v>
      </c>
      <c r="B265" s="7" t="s">
        <v>1317</v>
      </c>
      <c r="C265" s="7" t="s">
        <v>1318</v>
      </c>
      <c r="D265" s="7" t="s">
        <v>72</v>
      </c>
      <c r="E265" s="7" t="s">
        <v>86</v>
      </c>
    </row>
    <row r="266" spans="1:5" ht="51" x14ac:dyDescent="0.25">
      <c r="A266" s="7">
        <v>1984</v>
      </c>
      <c r="B266" s="7" t="s">
        <v>1319</v>
      </c>
      <c r="C266" s="7" t="s">
        <v>1320</v>
      </c>
      <c r="D266" s="7" t="s">
        <v>1133</v>
      </c>
      <c r="E266" s="7" t="s">
        <v>80</v>
      </c>
    </row>
    <row r="267" spans="1:5" ht="409.5" x14ac:dyDescent="0.25">
      <c r="A267" s="7">
        <v>1984</v>
      </c>
      <c r="B267" s="7" t="s">
        <v>1321</v>
      </c>
      <c r="C267" s="7" t="s">
        <v>1322</v>
      </c>
      <c r="D267" s="7" t="s">
        <v>72</v>
      </c>
      <c r="E267" s="7" t="s">
        <v>86</v>
      </c>
    </row>
    <row r="268" spans="1:5" ht="63.75" x14ac:dyDescent="0.25">
      <c r="A268" s="7">
        <v>1984</v>
      </c>
      <c r="B268" s="7" t="s">
        <v>1323</v>
      </c>
      <c r="C268" s="7" t="s">
        <v>1324</v>
      </c>
      <c r="D268" s="7" t="s">
        <v>1325</v>
      </c>
      <c r="E268" s="7" t="s">
        <v>969</v>
      </c>
    </row>
    <row r="269" spans="1:5" ht="38.25" x14ac:dyDescent="0.25">
      <c r="A269" s="7">
        <v>1984</v>
      </c>
      <c r="B269" s="7" t="s">
        <v>1326</v>
      </c>
      <c r="C269" s="7" t="s">
        <v>1327</v>
      </c>
      <c r="D269" s="7" t="s">
        <v>36</v>
      </c>
      <c r="E269" s="7" t="s">
        <v>86</v>
      </c>
    </row>
    <row r="270" spans="1:5" ht="51" x14ac:dyDescent="0.25">
      <c r="A270" s="7">
        <v>1984</v>
      </c>
      <c r="B270" s="7" t="s">
        <v>1328</v>
      </c>
      <c r="C270" s="7" t="s">
        <v>1329</v>
      </c>
      <c r="D270" s="7" t="s">
        <v>72</v>
      </c>
      <c r="E270" s="7" t="s">
        <v>86</v>
      </c>
    </row>
    <row r="271" spans="1:5" ht="89.25" x14ac:dyDescent="0.25">
      <c r="A271" s="7">
        <v>1984</v>
      </c>
      <c r="B271" s="7" t="s">
        <v>1330</v>
      </c>
      <c r="C271" s="7" t="s">
        <v>1331</v>
      </c>
      <c r="D271" s="7" t="s">
        <v>72</v>
      </c>
      <c r="E271" s="7" t="s">
        <v>86</v>
      </c>
    </row>
    <row r="272" spans="1:5" ht="51" x14ac:dyDescent="0.25">
      <c r="A272" s="7">
        <v>1984</v>
      </c>
      <c r="B272" s="7" t="s">
        <v>1332</v>
      </c>
      <c r="C272" s="7" t="s">
        <v>1333</v>
      </c>
      <c r="D272" s="7" t="s">
        <v>1334</v>
      </c>
      <c r="E272" s="7" t="s">
        <v>80</v>
      </c>
    </row>
    <row r="273" spans="1:5" ht="63.75" x14ac:dyDescent="0.25">
      <c r="A273" s="7">
        <v>1984</v>
      </c>
      <c r="B273" s="7" t="s">
        <v>1335</v>
      </c>
      <c r="C273" s="7" t="s">
        <v>1336</v>
      </c>
      <c r="D273" s="7" t="s">
        <v>72</v>
      </c>
      <c r="E273" s="7" t="s">
        <v>86</v>
      </c>
    </row>
    <row r="274" spans="1:5" ht="267.75" x14ac:dyDescent="0.25">
      <c r="A274" s="7">
        <v>1984</v>
      </c>
      <c r="B274" s="7" t="s">
        <v>1337</v>
      </c>
      <c r="C274" s="7" t="s">
        <v>1338</v>
      </c>
      <c r="D274" s="7" t="s">
        <v>1133</v>
      </c>
      <c r="E274" s="7" t="s">
        <v>80</v>
      </c>
    </row>
    <row r="275" spans="1:5" ht="51" x14ac:dyDescent="0.25">
      <c r="A275" s="7">
        <v>1984</v>
      </c>
      <c r="B275" s="7" t="s">
        <v>1339</v>
      </c>
      <c r="C275" s="7" t="s">
        <v>1340</v>
      </c>
      <c r="D275" s="7" t="s">
        <v>72</v>
      </c>
      <c r="E275" s="7" t="s">
        <v>86</v>
      </c>
    </row>
    <row r="276" spans="1:5" ht="25.5" x14ac:dyDescent="0.25">
      <c r="A276" s="7">
        <v>1984</v>
      </c>
      <c r="B276" s="7" t="s">
        <v>1341</v>
      </c>
      <c r="C276" s="7" t="s">
        <v>1342</v>
      </c>
      <c r="D276" s="7" t="s">
        <v>72</v>
      </c>
      <c r="E276" s="7" t="s">
        <v>86</v>
      </c>
    </row>
    <row r="277" spans="1:5" ht="63.75" x14ac:dyDescent="0.25">
      <c r="A277" s="7">
        <v>1984</v>
      </c>
      <c r="B277" s="7" t="s">
        <v>1343</v>
      </c>
      <c r="C277" s="7" t="s">
        <v>1344</v>
      </c>
      <c r="D277" s="7" t="s">
        <v>72</v>
      </c>
      <c r="E277" s="7" t="s">
        <v>86</v>
      </c>
    </row>
    <row r="278" spans="1:5" ht="38.25" x14ac:dyDescent="0.25">
      <c r="A278" s="7">
        <v>1984</v>
      </c>
      <c r="B278" s="7" t="s">
        <v>1345</v>
      </c>
      <c r="C278" s="7" t="s">
        <v>1346</v>
      </c>
      <c r="D278" s="7" t="s">
        <v>1133</v>
      </c>
      <c r="E278" s="7" t="s">
        <v>80</v>
      </c>
    </row>
    <row r="279" spans="1:5" ht="102" x14ac:dyDescent="0.25">
      <c r="A279" s="7">
        <v>1985</v>
      </c>
      <c r="B279" s="7" t="s">
        <v>1347</v>
      </c>
      <c r="C279" s="7" t="s">
        <v>1348</v>
      </c>
      <c r="D279" s="7" t="s">
        <v>1349</v>
      </c>
      <c r="E279" s="7" t="s">
        <v>80</v>
      </c>
    </row>
    <row r="280" spans="1:5" ht="409.5" x14ac:dyDescent="0.25">
      <c r="A280" s="7">
        <v>1985</v>
      </c>
      <c r="B280" s="7" t="s">
        <v>1350</v>
      </c>
      <c r="C280" s="7" t="s">
        <v>1351</v>
      </c>
      <c r="D280" s="7" t="s">
        <v>72</v>
      </c>
      <c r="E280" s="7" t="s">
        <v>86</v>
      </c>
    </row>
    <row r="281" spans="1:5" ht="242.25" x14ac:dyDescent="0.25">
      <c r="A281" s="7">
        <v>1985</v>
      </c>
      <c r="B281" s="7" t="s">
        <v>1352</v>
      </c>
      <c r="C281" s="7" t="s">
        <v>1353</v>
      </c>
      <c r="D281" s="7" t="s">
        <v>1126</v>
      </c>
      <c r="E281" s="7" t="s">
        <v>969</v>
      </c>
    </row>
    <row r="282" spans="1:5" ht="191.25" x14ac:dyDescent="0.25">
      <c r="A282" s="7">
        <v>1985</v>
      </c>
      <c r="B282" s="7" t="s">
        <v>1354</v>
      </c>
      <c r="C282" s="7" t="s">
        <v>1355</v>
      </c>
      <c r="D282" s="7" t="s">
        <v>72</v>
      </c>
      <c r="E282" s="7" t="s">
        <v>86</v>
      </c>
    </row>
    <row r="283" spans="1:5" ht="395.25" x14ac:dyDescent="0.25">
      <c r="A283" s="7">
        <v>1985</v>
      </c>
      <c r="B283" s="7" t="s">
        <v>1356</v>
      </c>
      <c r="C283" s="7" t="s">
        <v>1357</v>
      </c>
      <c r="D283" s="7" t="s">
        <v>1358</v>
      </c>
      <c r="E283" s="7" t="s">
        <v>80</v>
      </c>
    </row>
    <row r="284" spans="1:5" ht="165.75" x14ac:dyDescent="0.25">
      <c r="A284" s="7">
        <v>1985</v>
      </c>
      <c r="B284" s="7" t="s">
        <v>1359</v>
      </c>
      <c r="C284" s="7" t="s">
        <v>1360</v>
      </c>
      <c r="D284" s="7" t="s">
        <v>72</v>
      </c>
      <c r="E284" s="7" t="s">
        <v>80</v>
      </c>
    </row>
    <row r="285" spans="1:5" ht="127.5" x14ac:dyDescent="0.25">
      <c r="A285" s="7">
        <v>1985</v>
      </c>
      <c r="B285" s="7" t="s">
        <v>1361</v>
      </c>
      <c r="C285" s="7" t="s">
        <v>1362</v>
      </c>
      <c r="D285" s="7" t="s">
        <v>72</v>
      </c>
      <c r="E285" s="7" t="s">
        <v>80</v>
      </c>
    </row>
    <row r="286" spans="1:5" ht="51" x14ac:dyDescent="0.25">
      <c r="A286" s="7">
        <v>1985</v>
      </c>
      <c r="B286" s="7" t="s">
        <v>1363</v>
      </c>
      <c r="C286" s="7" t="s">
        <v>1364</v>
      </c>
      <c r="D286" s="7" t="s">
        <v>72</v>
      </c>
      <c r="E286" s="7" t="s">
        <v>86</v>
      </c>
    </row>
    <row r="287" spans="1:5" ht="306" x14ac:dyDescent="0.25">
      <c r="A287" s="7">
        <v>1985</v>
      </c>
      <c r="B287" s="7" t="s">
        <v>1365</v>
      </c>
      <c r="C287" s="7" t="s">
        <v>1366</v>
      </c>
      <c r="D287" s="7" t="s">
        <v>36</v>
      </c>
      <c r="E287" s="7" t="s">
        <v>80</v>
      </c>
    </row>
    <row r="288" spans="1:5" ht="114.75" x14ac:dyDescent="0.25">
      <c r="A288" s="7">
        <v>1985</v>
      </c>
      <c r="B288" s="7" t="s">
        <v>1367</v>
      </c>
      <c r="C288" s="7" t="s">
        <v>1368</v>
      </c>
      <c r="D288" s="7" t="s">
        <v>72</v>
      </c>
      <c r="E288" s="7" t="s">
        <v>86</v>
      </c>
    </row>
    <row r="289" spans="1:5" ht="38.25" x14ac:dyDescent="0.25">
      <c r="A289" s="7">
        <v>1985</v>
      </c>
      <c r="B289" s="7" t="s">
        <v>1369</v>
      </c>
      <c r="C289" s="7" t="s">
        <v>1370</v>
      </c>
      <c r="D289" s="7" t="s">
        <v>72</v>
      </c>
      <c r="E289" s="7" t="s">
        <v>86</v>
      </c>
    </row>
    <row r="290" spans="1:5" ht="216.75" x14ac:dyDescent="0.25">
      <c r="A290" s="7">
        <v>1985</v>
      </c>
      <c r="B290" s="7" t="s">
        <v>1371</v>
      </c>
      <c r="C290" s="7" t="s">
        <v>1372</v>
      </c>
      <c r="D290" s="7" t="s">
        <v>72</v>
      </c>
      <c r="E290" s="7" t="s">
        <v>86</v>
      </c>
    </row>
    <row r="291" spans="1:5" ht="51" x14ac:dyDescent="0.25">
      <c r="A291" s="7">
        <v>1985</v>
      </c>
      <c r="B291" s="7" t="s">
        <v>1373</v>
      </c>
      <c r="C291" s="7" t="s">
        <v>1374</v>
      </c>
      <c r="D291" s="7" t="s">
        <v>72</v>
      </c>
      <c r="E291" s="7" t="s">
        <v>86</v>
      </c>
    </row>
    <row r="292" spans="1:5" ht="127.5" x14ac:dyDescent="0.25">
      <c r="A292" s="7">
        <v>1985</v>
      </c>
      <c r="B292" s="7" t="s">
        <v>1375</v>
      </c>
      <c r="C292" s="7" t="s">
        <v>1376</v>
      </c>
      <c r="D292" s="7" t="s">
        <v>1126</v>
      </c>
      <c r="E292" s="7" t="s">
        <v>969</v>
      </c>
    </row>
    <row r="293" spans="1:5" ht="89.25" x14ac:dyDescent="0.25">
      <c r="A293" s="7">
        <v>1985</v>
      </c>
      <c r="B293" s="7" t="s">
        <v>1377</v>
      </c>
      <c r="C293" s="7" t="s">
        <v>1378</v>
      </c>
      <c r="D293" s="7" t="s">
        <v>72</v>
      </c>
      <c r="E293" s="7" t="s">
        <v>86</v>
      </c>
    </row>
    <row r="294" spans="1:5" ht="38.25" x14ac:dyDescent="0.25">
      <c r="A294" s="7">
        <v>1985</v>
      </c>
      <c r="B294" s="7" t="s">
        <v>1379</v>
      </c>
      <c r="C294" s="7" t="s">
        <v>1380</v>
      </c>
      <c r="D294" s="7" t="s">
        <v>1126</v>
      </c>
      <c r="E294" s="7" t="s">
        <v>969</v>
      </c>
    </row>
    <row r="295" spans="1:5" ht="63.75" x14ac:dyDescent="0.25">
      <c r="A295" s="7">
        <v>1985</v>
      </c>
      <c r="B295" s="7" t="s">
        <v>1381</v>
      </c>
      <c r="C295" s="7" t="s">
        <v>1382</v>
      </c>
      <c r="D295" s="7" t="s">
        <v>72</v>
      </c>
      <c r="E295" s="7" t="s">
        <v>86</v>
      </c>
    </row>
    <row r="296" spans="1:5" ht="242.25" x14ac:dyDescent="0.25">
      <c r="A296" s="7">
        <v>1985</v>
      </c>
      <c r="B296" s="7" t="s">
        <v>1383</v>
      </c>
      <c r="C296" s="7" t="s">
        <v>1384</v>
      </c>
      <c r="D296" s="7" t="s">
        <v>72</v>
      </c>
      <c r="E296" s="7" t="s">
        <v>86</v>
      </c>
    </row>
    <row r="297" spans="1:5" ht="51" x14ac:dyDescent="0.25">
      <c r="A297" s="7">
        <v>1985</v>
      </c>
      <c r="B297" s="7" t="s">
        <v>1385</v>
      </c>
      <c r="C297" s="7" t="s">
        <v>1386</v>
      </c>
      <c r="D297" s="7" t="s">
        <v>72</v>
      </c>
      <c r="E297" s="7" t="s">
        <v>86</v>
      </c>
    </row>
    <row r="298" spans="1:5" ht="38.25" x14ac:dyDescent="0.25">
      <c r="A298" s="7">
        <v>1985</v>
      </c>
      <c r="B298" s="7" t="s">
        <v>1387</v>
      </c>
      <c r="C298" s="7" t="s">
        <v>1388</v>
      </c>
      <c r="D298" s="7" t="s">
        <v>72</v>
      </c>
      <c r="E298" s="7" t="s">
        <v>86</v>
      </c>
    </row>
    <row r="299" spans="1:5" ht="51" x14ac:dyDescent="0.25">
      <c r="A299" s="7">
        <v>1985</v>
      </c>
      <c r="B299" s="7" t="s">
        <v>1389</v>
      </c>
      <c r="C299" s="7" t="s">
        <v>1390</v>
      </c>
      <c r="D299" s="7" t="s">
        <v>72</v>
      </c>
      <c r="E299" s="7" t="s">
        <v>86</v>
      </c>
    </row>
    <row r="300" spans="1:5" ht="63.75" x14ac:dyDescent="0.25">
      <c r="A300" s="7">
        <v>1985</v>
      </c>
      <c r="B300" s="7" t="s">
        <v>1391</v>
      </c>
      <c r="C300" s="7" t="s">
        <v>1392</v>
      </c>
      <c r="D300" s="7" t="s">
        <v>72</v>
      </c>
      <c r="E300" s="7" t="s">
        <v>86</v>
      </c>
    </row>
    <row r="301" spans="1:5" ht="89.25" x14ac:dyDescent="0.25">
      <c r="A301" s="7">
        <v>1985</v>
      </c>
      <c r="B301" s="7" t="s">
        <v>1393</v>
      </c>
      <c r="C301" s="7" t="s">
        <v>1394</v>
      </c>
      <c r="D301" s="7" t="s">
        <v>72</v>
      </c>
      <c r="E301" s="7" t="s">
        <v>86</v>
      </c>
    </row>
    <row r="302" spans="1:5" ht="102" x14ac:dyDescent="0.25">
      <c r="A302" s="7">
        <v>1986</v>
      </c>
      <c r="B302" s="7" t="s">
        <v>1395</v>
      </c>
      <c r="C302" s="7" t="s">
        <v>1396</v>
      </c>
      <c r="D302" s="7" t="s">
        <v>72</v>
      </c>
      <c r="E302" s="7" t="s">
        <v>86</v>
      </c>
    </row>
    <row r="303" spans="1:5" ht="51" x14ac:dyDescent="0.25">
      <c r="A303" s="7">
        <v>1986</v>
      </c>
      <c r="B303" s="7" t="s">
        <v>1397</v>
      </c>
      <c r="C303" s="7" t="s">
        <v>1398</v>
      </c>
      <c r="D303" s="7" t="s">
        <v>36</v>
      </c>
      <c r="E303" s="7" t="s">
        <v>80</v>
      </c>
    </row>
    <row r="304" spans="1:5" ht="165.75" x14ac:dyDescent="0.25">
      <c r="A304" s="7">
        <v>1986</v>
      </c>
      <c r="B304" s="7" t="s">
        <v>1399</v>
      </c>
      <c r="C304" s="7" t="s">
        <v>1400</v>
      </c>
      <c r="D304" s="7" t="s">
        <v>36</v>
      </c>
      <c r="E304" s="7" t="s">
        <v>80</v>
      </c>
    </row>
    <row r="305" spans="1:5" ht="409.5" x14ac:dyDescent="0.25">
      <c r="A305" s="7">
        <v>1986</v>
      </c>
      <c r="B305" s="7" t="s">
        <v>1401</v>
      </c>
      <c r="C305" s="7" t="s">
        <v>1402</v>
      </c>
      <c r="D305" s="7" t="s">
        <v>36</v>
      </c>
      <c r="E305" s="7" t="s">
        <v>80</v>
      </c>
    </row>
    <row r="306" spans="1:5" ht="63.75" x14ac:dyDescent="0.25">
      <c r="A306" s="7">
        <v>1986</v>
      </c>
      <c r="B306" s="7" t="s">
        <v>1403</v>
      </c>
      <c r="C306" s="7" t="s">
        <v>1404</v>
      </c>
      <c r="D306" s="7" t="s">
        <v>72</v>
      </c>
      <c r="E306" s="7" t="s">
        <v>86</v>
      </c>
    </row>
    <row r="307" spans="1:5" ht="51" x14ac:dyDescent="0.25">
      <c r="A307" s="7">
        <v>1986</v>
      </c>
      <c r="B307" s="7" t="s">
        <v>1391</v>
      </c>
      <c r="C307" s="7" t="s">
        <v>1405</v>
      </c>
      <c r="D307" s="7" t="s">
        <v>72</v>
      </c>
      <c r="E307" s="7" t="s">
        <v>86</v>
      </c>
    </row>
    <row r="308" spans="1:5" ht="204" x14ac:dyDescent="0.25">
      <c r="A308" s="7">
        <v>1986</v>
      </c>
      <c r="B308" s="7" t="s">
        <v>1406</v>
      </c>
      <c r="C308" s="7" t="s">
        <v>1407</v>
      </c>
      <c r="D308" s="7" t="s">
        <v>72</v>
      </c>
      <c r="E308" s="7" t="s">
        <v>86</v>
      </c>
    </row>
    <row r="309" spans="1:5" ht="63.75" x14ac:dyDescent="0.25">
      <c r="A309" s="7">
        <v>1986</v>
      </c>
      <c r="B309" s="7" t="s">
        <v>1408</v>
      </c>
      <c r="C309" s="7" t="s">
        <v>1409</v>
      </c>
      <c r="D309" s="7" t="s">
        <v>1410</v>
      </c>
      <c r="E309" s="7" t="s">
        <v>80</v>
      </c>
    </row>
    <row r="310" spans="1:5" ht="51" x14ac:dyDescent="0.25">
      <c r="A310" s="7">
        <v>1986</v>
      </c>
      <c r="B310" s="7" t="s">
        <v>1411</v>
      </c>
      <c r="C310" s="7" t="s">
        <v>1412</v>
      </c>
      <c r="D310" s="7" t="s">
        <v>72</v>
      </c>
      <c r="E310" s="7" t="s">
        <v>80</v>
      </c>
    </row>
    <row r="311" spans="1:5" ht="409.5" x14ac:dyDescent="0.25">
      <c r="A311" s="7">
        <v>1986</v>
      </c>
      <c r="B311" s="7" t="s">
        <v>1413</v>
      </c>
      <c r="C311" s="7" t="s">
        <v>1414</v>
      </c>
      <c r="D311" s="7" t="s">
        <v>72</v>
      </c>
      <c r="E311" s="7" t="s">
        <v>86</v>
      </c>
    </row>
    <row r="312" spans="1:5" ht="178.5" x14ac:dyDescent="0.25">
      <c r="A312" s="7">
        <v>1986</v>
      </c>
      <c r="B312" s="7" t="s">
        <v>1415</v>
      </c>
      <c r="C312" s="7" t="s">
        <v>1416</v>
      </c>
      <c r="D312" s="7" t="s">
        <v>72</v>
      </c>
      <c r="E312" s="7" t="s">
        <v>86</v>
      </c>
    </row>
    <row r="313" spans="1:5" ht="153" x14ac:dyDescent="0.25">
      <c r="A313" s="7">
        <v>1986</v>
      </c>
      <c r="B313" s="7" t="s">
        <v>1417</v>
      </c>
      <c r="C313" s="7" t="s">
        <v>1418</v>
      </c>
      <c r="D313" s="7" t="s">
        <v>1126</v>
      </c>
      <c r="E313" s="7" t="s">
        <v>969</v>
      </c>
    </row>
    <row r="314" spans="1:5" ht="63.75" x14ac:dyDescent="0.25">
      <c r="A314" s="7">
        <v>1986</v>
      </c>
      <c r="B314" s="7" t="s">
        <v>1419</v>
      </c>
      <c r="C314" s="7" t="s">
        <v>1420</v>
      </c>
      <c r="D314" s="7" t="s">
        <v>72</v>
      </c>
      <c r="E314" s="7" t="s">
        <v>86</v>
      </c>
    </row>
    <row r="315" spans="1:5" ht="114.75" x14ac:dyDescent="0.25">
      <c r="A315" s="7">
        <v>1986</v>
      </c>
      <c r="B315" s="7" t="s">
        <v>1421</v>
      </c>
      <c r="C315" s="7" t="s">
        <v>1422</v>
      </c>
      <c r="D315" s="7" t="s">
        <v>72</v>
      </c>
      <c r="E315" s="7" t="s">
        <v>86</v>
      </c>
    </row>
    <row r="316" spans="1:5" ht="153" x14ac:dyDescent="0.25">
      <c r="A316" s="7">
        <v>1986</v>
      </c>
      <c r="B316" s="7" t="s">
        <v>1423</v>
      </c>
      <c r="C316" s="7" t="s">
        <v>1424</v>
      </c>
      <c r="D316" s="7" t="s">
        <v>72</v>
      </c>
      <c r="E316" s="7" t="s">
        <v>86</v>
      </c>
    </row>
    <row r="317" spans="1:5" ht="63.75" x14ac:dyDescent="0.25">
      <c r="A317" s="7">
        <v>1986</v>
      </c>
      <c r="B317" s="7" t="s">
        <v>1425</v>
      </c>
      <c r="C317" s="7" t="s">
        <v>1426</v>
      </c>
      <c r="D317" s="7" t="s">
        <v>72</v>
      </c>
      <c r="E317" s="7" t="s">
        <v>86</v>
      </c>
    </row>
    <row r="318" spans="1:5" ht="51" x14ac:dyDescent="0.25">
      <c r="A318" s="7">
        <v>1986</v>
      </c>
      <c r="B318" s="7" t="s">
        <v>1427</v>
      </c>
      <c r="C318" s="7" t="s">
        <v>1428</v>
      </c>
      <c r="D318" s="7" t="s">
        <v>72</v>
      </c>
      <c r="E318" s="7" t="s">
        <v>86</v>
      </c>
    </row>
    <row r="319" spans="1:5" ht="178.5" x14ac:dyDescent="0.25">
      <c r="A319" s="7">
        <v>1986</v>
      </c>
      <c r="B319" s="7" t="s">
        <v>1429</v>
      </c>
      <c r="C319" s="7" t="s">
        <v>1430</v>
      </c>
      <c r="D319" s="7" t="s">
        <v>72</v>
      </c>
      <c r="E319" s="7" t="s">
        <v>86</v>
      </c>
    </row>
    <row r="320" spans="1:5" ht="51" x14ac:dyDescent="0.25">
      <c r="A320" s="7">
        <v>1986</v>
      </c>
      <c r="B320" s="7" t="s">
        <v>1431</v>
      </c>
      <c r="C320" s="7" t="s">
        <v>1432</v>
      </c>
      <c r="D320" s="7" t="s">
        <v>36</v>
      </c>
      <c r="E320" s="7" t="s">
        <v>80</v>
      </c>
    </row>
    <row r="321" spans="1:5" ht="63.75" x14ac:dyDescent="0.25">
      <c r="A321" s="7">
        <v>1986</v>
      </c>
      <c r="B321" s="7" t="s">
        <v>1433</v>
      </c>
      <c r="C321" s="7" t="s">
        <v>1434</v>
      </c>
      <c r="D321" s="7" t="s">
        <v>72</v>
      </c>
      <c r="E321" s="7" t="s">
        <v>86</v>
      </c>
    </row>
    <row r="322" spans="1:5" ht="63.75" x14ac:dyDescent="0.25">
      <c r="A322" s="7">
        <v>1986</v>
      </c>
      <c r="B322" s="7" t="s">
        <v>1435</v>
      </c>
      <c r="C322" s="7" t="s">
        <v>1436</v>
      </c>
      <c r="D322" s="7" t="s">
        <v>72</v>
      </c>
      <c r="E322" s="7" t="s">
        <v>86</v>
      </c>
    </row>
    <row r="323" spans="1:5" ht="280.5" x14ac:dyDescent="0.25">
      <c r="A323" s="7">
        <v>1986</v>
      </c>
      <c r="B323" s="7" t="s">
        <v>1437</v>
      </c>
      <c r="C323" s="7" t="s">
        <v>1438</v>
      </c>
      <c r="D323" s="7" t="s">
        <v>72</v>
      </c>
      <c r="E323" s="7" t="s">
        <v>86</v>
      </c>
    </row>
    <row r="324" spans="1:5" ht="51" x14ac:dyDescent="0.25">
      <c r="A324" s="7">
        <v>1986</v>
      </c>
      <c r="B324" s="7" t="s">
        <v>1439</v>
      </c>
      <c r="C324" s="7" t="s">
        <v>1440</v>
      </c>
      <c r="D324" s="7" t="s">
        <v>72</v>
      </c>
      <c r="E324" s="7" t="s">
        <v>969</v>
      </c>
    </row>
    <row r="325" spans="1:5" ht="409.5" x14ac:dyDescent="0.25">
      <c r="A325" s="7">
        <v>1986</v>
      </c>
      <c r="B325" s="7" t="s">
        <v>1441</v>
      </c>
      <c r="C325" s="7" t="s">
        <v>1442</v>
      </c>
      <c r="D325" s="7" t="s">
        <v>72</v>
      </c>
      <c r="E325" s="7" t="s">
        <v>86</v>
      </c>
    </row>
    <row r="326" spans="1:5" ht="63.75" x14ac:dyDescent="0.25">
      <c r="A326" s="7">
        <v>1986</v>
      </c>
      <c r="B326" s="7" t="s">
        <v>1443</v>
      </c>
      <c r="C326" s="7" t="s">
        <v>1444</v>
      </c>
      <c r="D326" s="7" t="s">
        <v>72</v>
      </c>
      <c r="E326" s="7" t="s">
        <v>86</v>
      </c>
    </row>
    <row r="327" spans="1:5" ht="63.75" x14ac:dyDescent="0.25">
      <c r="A327" s="7">
        <v>1986</v>
      </c>
      <c r="B327" s="7" t="s">
        <v>1445</v>
      </c>
      <c r="C327" s="7" t="s">
        <v>1446</v>
      </c>
      <c r="D327" s="7" t="s">
        <v>1447</v>
      </c>
      <c r="E327" s="7" t="s">
        <v>80</v>
      </c>
    </row>
    <row r="328" spans="1:5" ht="63.75" x14ac:dyDescent="0.25">
      <c r="A328" s="7">
        <v>1986</v>
      </c>
      <c r="B328" s="7" t="s">
        <v>1448</v>
      </c>
      <c r="C328" s="7" t="s">
        <v>1449</v>
      </c>
      <c r="D328" s="7" t="s">
        <v>72</v>
      </c>
      <c r="E328" s="7" t="s">
        <v>86</v>
      </c>
    </row>
    <row r="329" spans="1:5" ht="63.75" x14ac:dyDescent="0.25">
      <c r="A329" s="7">
        <v>1986</v>
      </c>
      <c r="B329" s="7" t="s">
        <v>1450</v>
      </c>
      <c r="C329" s="7" t="s">
        <v>1451</v>
      </c>
      <c r="D329" s="7" t="s">
        <v>72</v>
      </c>
      <c r="E329" s="7" t="s">
        <v>86</v>
      </c>
    </row>
    <row r="330" spans="1:5" ht="409.5" x14ac:dyDescent="0.25">
      <c r="A330" s="7">
        <v>1987</v>
      </c>
      <c r="B330" s="7" t="s">
        <v>1452</v>
      </c>
      <c r="C330" s="7" t="s">
        <v>1453</v>
      </c>
      <c r="D330" s="7" t="s">
        <v>72</v>
      </c>
      <c r="E330" s="7" t="s">
        <v>86</v>
      </c>
    </row>
    <row r="331" spans="1:5" ht="63.75" x14ac:dyDescent="0.25">
      <c r="A331" s="7">
        <v>1987</v>
      </c>
      <c r="B331" s="7" t="s">
        <v>1454</v>
      </c>
      <c r="C331" s="7" t="s">
        <v>1455</v>
      </c>
      <c r="D331" s="7" t="s">
        <v>38</v>
      </c>
      <c r="E331" s="7" t="s">
        <v>969</v>
      </c>
    </row>
    <row r="332" spans="1:5" ht="51" x14ac:dyDescent="0.25">
      <c r="A332" s="7">
        <v>1987</v>
      </c>
      <c r="B332" s="7" t="s">
        <v>1456</v>
      </c>
      <c r="C332" s="7" t="s">
        <v>1457</v>
      </c>
      <c r="D332" s="7" t="s">
        <v>72</v>
      </c>
      <c r="E332" s="7" t="s">
        <v>86</v>
      </c>
    </row>
    <row r="333" spans="1:5" ht="51" x14ac:dyDescent="0.25">
      <c r="A333" s="7">
        <v>1987</v>
      </c>
      <c r="B333" s="7" t="s">
        <v>1458</v>
      </c>
      <c r="C333" s="7" t="s">
        <v>1459</v>
      </c>
      <c r="D333" s="7" t="s">
        <v>72</v>
      </c>
      <c r="E333" s="7" t="s">
        <v>86</v>
      </c>
    </row>
    <row r="334" spans="1:5" ht="63.75" x14ac:dyDescent="0.25">
      <c r="A334" s="7">
        <v>1987</v>
      </c>
      <c r="B334" s="7" t="s">
        <v>1460</v>
      </c>
      <c r="C334" s="7" t="s">
        <v>1461</v>
      </c>
      <c r="D334" s="7" t="s">
        <v>72</v>
      </c>
      <c r="E334" s="7" t="s">
        <v>86</v>
      </c>
    </row>
    <row r="335" spans="1:5" ht="51" x14ac:dyDescent="0.25">
      <c r="A335" s="7">
        <v>1987</v>
      </c>
      <c r="B335" s="7" t="s">
        <v>1462</v>
      </c>
      <c r="C335" s="7" t="s">
        <v>1463</v>
      </c>
      <c r="D335" s="7" t="s">
        <v>72</v>
      </c>
      <c r="E335" s="7" t="s">
        <v>86</v>
      </c>
    </row>
    <row r="336" spans="1:5" ht="63.75" x14ac:dyDescent="0.25">
      <c r="A336" s="7">
        <v>1987</v>
      </c>
      <c r="B336" s="7" t="s">
        <v>1464</v>
      </c>
      <c r="C336" s="7" t="s">
        <v>1465</v>
      </c>
      <c r="D336" s="7" t="s">
        <v>36</v>
      </c>
      <c r="E336" s="7" t="s">
        <v>80</v>
      </c>
    </row>
    <row r="337" spans="1:5" ht="63.75" x14ac:dyDescent="0.25">
      <c r="A337" s="7">
        <v>1987</v>
      </c>
      <c r="B337" s="7" t="s">
        <v>1466</v>
      </c>
      <c r="C337" s="7" t="s">
        <v>1467</v>
      </c>
      <c r="D337" s="7" t="s">
        <v>72</v>
      </c>
      <c r="E337" s="7" t="s">
        <v>86</v>
      </c>
    </row>
    <row r="338" spans="1:5" ht="409.5" x14ac:dyDescent="0.25">
      <c r="A338" s="7">
        <v>1987</v>
      </c>
      <c r="B338" s="7" t="s">
        <v>1468</v>
      </c>
      <c r="C338" s="7" t="s">
        <v>1469</v>
      </c>
      <c r="D338" s="7" t="s">
        <v>72</v>
      </c>
      <c r="E338" s="7" t="s">
        <v>86</v>
      </c>
    </row>
    <row r="339" spans="1:5" ht="38.25" x14ac:dyDescent="0.25">
      <c r="A339" s="7">
        <v>1987</v>
      </c>
      <c r="B339" s="7" t="s">
        <v>1470</v>
      </c>
      <c r="C339" s="7" t="s">
        <v>1471</v>
      </c>
      <c r="D339" s="7" t="s">
        <v>72</v>
      </c>
      <c r="E339" s="7" t="s">
        <v>86</v>
      </c>
    </row>
    <row r="340" spans="1:5" ht="127.5" x14ac:dyDescent="0.25">
      <c r="A340" s="7">
        <v>1987</v>
      </c>
      <c r="B340" s="7" t="s">
        <v>1472</v>
      </c>
      <c r="C340" s="7" t="s">
        <v>1473</v>
      </c>
      <c r="D340" s="7" t="s">
        <v>72</v>
      </c>
      <c r="E340" s="7" t="s">
        <v>86</v>
      </c>
    </row>
    <row r="341" spans="1:5" ht="63.75" x14ac:dyDescent="0.25">
      <c r="A341" s="7">
        <v>1987</v>
      </c>
      <c r="B341" s="7" t="s">
        <v>1474</v>
      </c>
      <c r="C341" s="7" t="s">
        <v>1475</v>
      </c>
      <c r="D341" s="7" t="s">
        <v>72</v>
      </c>
      <c r="E341" s="7" t="s">
        <v>86</v>
      </c>
    </row>
    <row r="342" spans="1:5" ht="229.5" x14ac:dyDescent="0.25">
      <c r="A342" s="7">
        <v>1987</v>
      </c>
      <c r="B342" s="7" t="s">
        <v>1476</v>
      </c>
      <c r="C342" s="7" t="s">
        <v>1477</v>
      </c>
      <c r="D342" s="7" t="s">
        <v>35</v>
      </c>
      <c r="E342" s="7" t="s">
        <v>80</v>
      </c>
    </row>
    <row r="343" spans="1:5" ht="127.5" x14ac:dyDescent="0.25">
      <c r="A343" s="7">
        <v>1987</v>
      </c>
      <c r="B343" s="7" t="s">
        <v>1478</v>
      </c>
      <c r="C343" s="7" t="s">
        <v>1479</v>
      </c>
      <c r="D343" s="7" t="s">
        <v>36</v>
      </c>
      <c r="E343" s="7" t="s">
        <v>80</v>
      </c>
    </row>
    <row r="344" spans="1:5" ht="63.75" x14ac:dyDescent="0.25">
      <c r="A344" s="7">
        <v>1987</v>
      </c>
      <c r="B344" s="7" t="s">
        <v>1480</v>
      </c>
      <c r="C344" s="7" t="s">
        <v>1481</v>
      </c>
      <c r="D344" s="7" t="s">
        <v>72</v>
      </c>
      <c r="E344" s="7" t="s">
        <v>86</v>
      </c>
    </row>
    <row r="345" spans="1:5" ht="25.5" x14ac:dyDescent="0.25">
      <c r="A345" s="7">
        <v>1987</v>
      </c>
      <c r="B345" s="7" t="s">
        <v>1482</v>
      </c>
      <c r="C345" s="7" t="s">
        <v>1483</v>
      </c>
      <c r="D345" s="7" t="s">
        <v>1484</v>
      </c>
      <c r="E345" s="7" t="s">
        <v>969</v>
      </c>
    </row>
    <row r="346" spans="1:5" ht="63.75" x14ac:dyDescent="0.25">
      <c r="A346" s="7">
        <v>1987</v>
      </c>
      <c r="B346" s="7" t="s">
        <v>1485</v>
      </c>
      <c r="C346" s="7" t="s">
        <v>1486</v>
      </c>
      <c r="D346" s="7" t="s">
        <v>72</v>
      </c>
      <c r="E346" s="7" t="s">
        <v>86</v>
      </c>
    </row>
    <row r="347" spans="1:5" ht="63.75" x14ac:dyDescent="0.25">
      <c r="A347" s="7">
        <v>1987</v>
      </c>
      <c r="B347" s="7" t="s">
        <v>1487</v>
      </c>
      <c r="C347" s="7" t="s">
        <v>1488</v>
      </c>
      <c r="D347" s="7" t="s">
        <v>1484</v>
      </c>
      <c r="E347" s="7" t="s">
        <v>80</v>
      </c>
    </row>
    <row r="348" spans="1:5" ht="51" x14ac:dyDescent="0.25">
      <c r="A348" s="7">
        <v>1987</v>
      </c>
      <c r="B348" s="7" t="s">
        <v>1489</v>
      </c>
      <c r="C348" s="7" t="s">
        <v>1490</v>
      </c>
      <c r="D348" s="7" t="s">
        <v>72</v>
      </c>
      <c r="E348" s="7" t="s">
        <v>86</v>
      </c>
    </row>
    <row r="349" spans="1:5" ht="63.75" x14ac:dyDescent="0.25">
      <c r="A349" s="7">
        <v>1987</v>
      </c>
      <c r="B349" s="7" t="s">
        <v>1491</v>
      </c>
      <c r="C349" s="7" t="s">
        <v>1492</v>
      </c>
      <c r="D349" s="7" t="s">
        <v>1484</v>
      </c>
      <c r="E349" s="7" t="s">
        <v>969</v>
      </c>
    </row>
    <row r="350" spans="1:5" ht="51" x14ac:dyDescent="0.25">
      <c r="A350" s="7">
        <v>1987</v>
      </c>
      <c r="B350" s="7" t="s">
        <v>1493</v>
      </c>
      <c r="C350" s="7" t="s">
        <v>1494</v>
      </c>
      <c r="D350" s="7" t="s">
        <v>72</v>
      </c>
      <c r="E350" s="7" t="s">
        <v>86</v>
      </c>
    </row>
    <row r="351" spans="1:5" ht="114.75" x14ac:dyDescent="0.25">
      <c r="A351" s="7">
        <v>1987</v>
      </c>
      <c r="B351" s="7" t="s">
        <v>1495</v>
      </c>
      <c r="C351" s="7" t="s">
        <v>1496</v>
      </c>
      <c r="D351" s="7" t="s">
        <v>72</v>
      </c>
      <c r="E351" s="7" t="s">
        <v>86</v>
      </c>
    </row>
    <row r="352" spans="1:5" ht="38.25" x14ac:dyDescent="0.25">
      <c r="A352" s="7">
        <v>1987</v>
      </c>
      <c r="B352" s="7" t="s">
        <v>1497</v>
      </c>
      <c r="C352" s="7" t="s">
        <v>1498</v>
      </c>
      <c r="D352" s="7" t="s">
        <v>1484</v>
      </c>
      <c r="E352" s="7" t="s">
        <v>969</v>
      </c>
    </row>
    <row r="353" spans="1:5" ht="165.75" x14ac:dyDescent="0.25">
      <c r="A353" s="7">
        <v>1987</v>
      </c>
      <c r="B353" s="7" t="s">
        <v>1499</v>
      </c>
      <c r="C353" s="7" t="s">
        <v>1500</v>
      </c>
      <c r="D353" s="7" t="s">
        <v>72</v>
      </c>
      <c r="E353" s="7" t="s">
        <v>86</v>
      </c>
    </row>
    <row r="354" spans="1:5" ht="63.75" x14ac:dyDescent="0.25">
      <c r="A354" s="7">
        <v>1987</v>
      </c>
      <c r="B354" s="7" t="s">
        <v>1501</v>
      </c>
      <c r="C354" s="7" t="s">
        <v>1502</v>
      </c>
      <c r="D354" s="7" t="s">
        <v>1133</v>
      </c>
      <c r="E354" s="7" t="s">
        <v>80</v>
      </c>
    </row>
    <row r="355" spans="1:5" ht="63.75" x14ac:dyDescent="0.25">
      <c r="A355" s="7">
        <v>1987</v>
      </c>
      <c r="B355" s="7" t="s">
        <v>1503</v>
      </c>
      <c r="C355" s="7" t="s">
        <v>1504</v>
      </c>
      <c r="D355" s="7" t="s">
        <v>36</v>
      </c>
      <c r="E355" s="7" t="s">
        <v>80</v>
      </c>
    </row>
    <row r="356" spans="1:5" ht="51" x14ac:dyDescent="0.25">
      <c r="A356" s="7">
        <v>1987</v>
      </c>
      <c r="B356" s="7" t="s">
        <v>1505</v>
      </c>
      <c r="C356" s="7" t="s">
        <v>1506</v>
      </c>
      <c r="D356" s="7" t="s">
        <v>72</v>
      </c>
      <c r="E356" s="7" t="s">
        <v>86</v>
      </c>
    </row>
    <row r="357" spans="1:5" ht="63.75" x14ac:dyDescent="0.25">
      <c r="A357" s="7">
        <v>1989</v>
      </c>
      <c r="B357" s="7" t="s">
        <v>1507</v>
      </c>
      <c r="C357" s="7" t="s">
        <v>1508</v>
      </c>
      <c r="D357" s="7" t="s">
        <v>72</v>
      </c>
      <c r="E357" s="7" t="s">
        <v>86</v>
      </c>
    </row>
    <row r="358" spans="1:5" ht="51" x14ac:dyDescent="0.25">
      <c r="A358" s="7">
        <v>1989</v>
      </c>
      <c r="B358" s="7" t="s">
        <v>1509</v>
      </c>
      <c r="C358" s="7" t="s">
        <v>1510</v>
      </c>
      <c r="D358" s="7" t="s">
        <v>72</v>
      </c>
      <c r="E358" s="7" t="s">
        <v>86</v>
      </c>
    </row>
    <row r="359" spans="1:5" ht="51" x14ac:dyDescent="0.25">
      <c r="A359" s="7">
        <v>1989</v>
      </c>
      <c r="B359" s="7" t="s">
        <v>1511</v>
      </c>
      <c r="C359" s="7" t="s">
        <v>1512</v>
      </c>
      <c r="D359" s="7" t="s">
        <v>72</v>
      </c>
      <c r="E359" s="7" t="s">
        <v>86</v>
      </c>
    </row>
    <row r="360" spans="1:5" ht="51" x14ac:dyDescent="0.25">
      <c r="A360" s="7">
        <v>1989</v>
      </c>
      <c r="B360" s="7" t="s">
        <v>1513</v>
      </c>
      <c r="C360" s="7" t="s">
        <v>1514</v>
      </c>
      <c r="D360" s="7" t="s">
        <v>72</v>
      </c>
      <c r="E360" s="7" t="s">
        <v>86</v>
      </c>
    </row>
    <row r="361" spans="1:5" ht="25.5" x14ac:dyDescent="0.25">
      <c r="A361" s="7">
        <v>1989</v>
      </c>
      <c r="B361" s="7" t="s">
        <v>1515</v>
      </c>
      <c r="C361" s="7" t="s">
        <v>1516</v>
      </c>
      <c r="D361" s="7" t="s">
        <v>72</v>
      </c>
      <c r="E361" s="7" t="s">
        <v>86</v>
      </c>
    </row>
    <row r="362" spans="1:5" ht="38.25" x14ac:dyDescent="0.25">
      <c r="A362" s="7">
        <v>1990</v>
      </c>
      <c r="B362" s="7" t="s">
        <v>1517</v>
      </c>
      <c r="C362" s="7" t="s">
        <v>1518</v>
      </c>
      <c r="D362" s="7" t="s">
        <v>72</v>
      </c>
      <c r="E362" s="7" t="s">
        <v>86</v>
      </c>
    </row>
    <row r="363" spans="1:5" ht="51" x14ac:dyDescent="0.25">
      <c r="A363" s="7">
        <v>1990</v>
      </c>
      <c r="B363" s="7" t="s">
        <v>1519</v>
      </c>
      <c r="C363" s="7" t="s">
        <v>1520</v>
      </c>
      <c r="D363" s="7" t="s">
        <v>72</v>
      </c>
      <c r="E363" s="7" t="s">
        <v>86</v>
      </c>
    </row>
    <row r="364" spans="1:5" ht="204" x14ac:dyDescent="0.25">
      <c r="A364" s="7">
        <v>1990</v>
      </c>
      <c r="B364" s="7" t="s">
        <v>1521</v>
      </c>
      <c r="C364" s="7" t="s">
        <v>1522</v>
      </c>
      <c r="D364" s="7" t="s">
        <v>72</v>
      </c>
      <c r="E364" s="7" t="s">
        <v>86</v>
      </c>
    </row>
    <row r="365" spans="1:5" ht="51" x14ac:dyDescent="0.25">
      <c r="A365" s="7">
        <v>1990</v>
      </c>
      <c r="B365" s="7" t="s">
        <v>1523</v>
      </c>
      <c r="C365" s="7" t="s">
        <v>1524</v>
      </c>
      <c r="D365" s="7" t="s">
        <v>72</v>
      </c>
      <c r="E365" s="7" t="s">
        <v>86</v>
      </c>
    </row>
    <row r="366" spans="1:5" ht="409.5" x14ac:dyDescent="0.25">
      <c r="A366" s="7">
        <v>1990</v>
      </c>
      <c r="B366" s="7" t="s">
        <v>1525</v>
      </c>
      <c r="C366" s="7" t="s">
        <v>1526</v>
      </c>
      <c r="D366" s="7" t="s">
        <v>72</v>
      </c>
      <c r="E366" s="7" t="s">
        <v>86</v>
      </c>
    </row>
    <row r="367" spans="1:5" ht="114.75" x14ac:dyDescent="0.25">
      <c r="A367" s="7">
        <v>1990</v>
      </c>
      <c r="B367" s="7" t="s">
        <v>1527</v>
      </c>
      <c r="C367" s="7" t="s">
        <v>1528</v>
      </c>
      <c r="D367" s="7" t="s">
        <v>72</v>
      </c>
      <c r="E367" s="7" t="s">
        <v>86</v>
      </c>
    </row>
    <row r="368" spans="1:5" ht="51" x14ac:dyDescent="0.25">
      <c r="A368" s="7">
        <v>1990</v>
      </c>
      <c r="B368" s="7" t="s">
        <v>1529</v>
      </c>
      <c r="C368" s="7" t="s">
        <v>1530</v>
      </c>
      <c r="D368" s="7" t="s">
        <v>1484</v>
      </c>
      <c r="E368" s="7" t="s">
        <v>80</v>
      </c>
    </row>
    <row r="369" spans="1:5" ht="140.25" x14ac:dyDescent="0.25">
      <c r="A369" s="7">
        <v>1990</v>
      </c>
      <c r="B369" s="7" t="s">
        <v>1531</v>
      </c>
      <c r="C369" s="7" t="s">
        <v>1532</v>
      </c>
      <c r="D369" s="7" t="s">
        <v>72</v>
      </c>
      <c r="E369" s="7" t="s">
        <v>86</v>
      </c>
    </row>
    <row r="370" spans="1:5" ht="114.75" x14ac:dyDescent="0.25">
      <c r="A370" s="7">
        <v>1990</v>
      </c>
      <c r="B370" s="7" t="s">
        <v>1533</v>
      </c>
      <c r="C370" s="7" t="s">
        <v>1534</v>
      </c>
      <c r="D370" s="7" t="s">
        <v>72</v>
      </c>
      <c r="E370" s="7" t="s">
        <v>86</v>
      </c>
    </row>
    <row r="371" spans="1:5" ht="293.25" x14ac:dyDescent="0.25">
      <c r="A371" s="7">
        <v>1990</v>
      </c>
      <c r="B371" s="7" t="s">
        <v>1535</v>
      </c>
      <c r="C371" s="7" t="s">
        <v>1536</v>
      </c>
      <c r="D371" s="7" t="s">
        <v>72</v>
      </c>
      <c r="E371" s="7" t="s">
        <v>86</v>
      </c>
    </row>
    <row r="372" spans="1:5" ht="242.25" x14ac:dyDescent="0.25">
      <c r="A372" s="7">
        <v>1990</v>
      </c>
      <c r="B372" s="7" t="s">
        <v>1537</v>
      </c>
      <c r="C372" s="7" t="s">
        <v>1538</v>
      </c>
      <c r="D372" s="7" t="s">
        <v>1358</v>
      </c>
      <c r="E372" s="7" t="s">
        <v>86</v>
      </c>
    </row>
    <row r="373" spans="1:5" ht="51" x14ac:dyDescent="0.25">
      <c r="A373" s="7">
        <v>1990</v>
      </c>
      <c r="B373" s="7" t="s">
        <v>1539</v>
      </c>
      <c r="C373" s="7" t="s">
        <v>1540</v>
      </c>
      <c r="D373" s="7" t="s">
        <v>72</v>
      </c>
      <c r="E373" s="7" t="s">
        <v>86</v>
      </c>
    </row>
    <row r="374" spans="1:5" ht="165.75" x14ac:dyDescent="0.25">
      <c r="A374" s="7">
        <v>1990</v>
      </c>
      <c r="B374" s="7" t="s">
        <v>1541</v>
      </c>
      <c r="C374" s="7" t="s">
        <v>1542</v>
      </c>
      <c r="D374" s="7" t="s">
        <v>72</v>
      </c>
      <c r="E374" s="7" t="s">
        <v>86</v>
      </c>
    </row>
    <row r="375" spans="1:5" ht="38.25" x14ac:dyDescent="0.25">
      <c r="A375" s="7">
        <v>1990</v>
      </c>
      <c r="B375" s="7" t="s">
        <v>1543</v>
      </c>
      <c r="C375" s="7" t="s">
        <v>1544</v>
      </c>
      <c r="D375" s="7" t="s">
        <v>72</v>
      </c>
      <c r="E375" s="7" t="s">
        <v>86</v>
      </c>
    </row>
    <row r="376" spans="1:5" ht="178.5" x14ac:dyDescent="0.25">
      <c r="A376" s="7">
        <v>1990</v>
      </c>
      <c r="B376" s="7" t="s">
        <v>1545</v>
      </c>
      <c r="C376" s="7" t="s">
        <v>1546</v>
      </c>
      <c r="D376" s="7" t="s">
        <v>1358</v>
      </c>
      <c r="E376" s="7" t="s">
        <v>80</v>
      </c>
    </row>
    <row r="377" spans="1:5" ht="76.5" x14ac:dyDescent="0.25">
      <c r="A377" s="7">
        <v>1990</v>
      </c>
      <c r="B377" s="7" t="s">
        <v>1547</v>
      </c>
      <c r="C377" s="7" t="s">
        <v>1548</v>
      </c>
      <c r="D377" s="7" t="s">
        <v>72</v>
      </c>
      <c r="E377" s="7" t="s">
        <v>86</v>
      </c>
    </row>
    <row r="378" spans="1:5" ht="51" x14ac:dyDescent="0.25">
      <c r="A378" s="7">
        <v>1990</v>
      </c>
      <c r="B378" s="7" t="s">
        <v>1549</v>
      </c>
      <c r="C378" s="7" t="s">
        <v>1550</v>
      </c>
      <c r="D378" s="7" t="s">
        <v>72</v>
      </c>
      <c r="E378" s="7" t="s">
        <v>86</v>
      </c>
    </row>
    <row r="379" spans="1:5" ht="38.25" x14ac:dyDescent="0.25">
      <c r="A379" s="7">
        <v>1990</v>
      </c>
      <c r="B379" s="7" t="s">
        <v>1551</v>
      </c>
      <c r="C379" s="7" t="s">
        <v>1552</v>
      </c>
      <c r="D379" s="7" t="s">
        <v>72</v>
      </c>
      <c r="E379" s="7" t="s">
        <v>86</v>
      </c>
    </row>
    <row r="380" spans="1:5" ht="63.75" x14ac:dyDescent="0.25">
      <c r="A380" s="7">
        <v>1990</v>
      </c>
      <c r="B380" s="7" t="s">
        <v>1553</v>
      </c>
      <c r="C380" s="7" t="s">
        <v>1554</v>
      </c>
      <c r="D380" s="7" t="s">
        <v>72</v>
      </c>
      <c r="E380" s="7" t="s">
        <v>86</v>
      </c>
    </row>
    <row r="381" spans="1:5" ht="63.75" x14ac:dyDescent="0.25">
      <c r="A381" s="7">
        <v>1990</v>
      </c>
      <c r="B381" s="7" t="s">
        <v>1555</v>
      </c>
      <c r="C381" s="7" t="s">
        <v>1556</v>
      </c>
      <c r="D381" s="7" t="s">
        <v>72</v>
      </c>
      <c r="E381" s="7" t="s">
        <v>86</v>
      </c>
    </row>
    <row r="382" spans="1:5" ht="51" x14ac:dyDescent="0.25">
      <c r="A382" s="7">
        <v>1990</v>
      </c>
      <c r="B382" s="7" t="s">
        <v>1557</v>
      </c>
      <c r="C382" s="7" t="s">
        <v>1558</v>
      </c>
      <c r="D382" s="7" t="s">
        <v>72</v>
      </c>
      <c r="E382" s="7" t="s">
        <v>86</v>
      </c>
    </row>
    <row r="383" spans="1:5" ht="280.5" x14ac:dyDescent="0.25">
      <c r="A383" s="7">
        <v>1990</v>
      </c>
      <c r="B383" s="7" t="s">
        <v>1559</v>
      </c>
      <c r="C383" s="7" t="s">
        <v>1560</v>
      </c>
      <c r="D383" s="7" t="s">
        <v>72</v>
      </c>
      <c r="E383" s="7" t="s">
        <v>86</v>
      </c>
    </row>
    <row r="384" spans="1:5" ht="306" x14ac:dyDescent="0.25">
      <c r="A384" s="7">
        <v>1991</v>
      </c>
      <c r="B384" s="7" t="s">
        <v>1561</v>
      </c>
      <c r="C384" s="7" t="s">
        <v>1562</v>
      </c>
      <c r="D384" s="7" t="s">
        <v>72</v>
      </c>
      <c r="E384" s="7" t="s">
        <v>86</v>
      </c>
    </row>
    <row r="385" spans="1:5" ht="51" x14ac:dyDescent="0.25">
      <c r="A385" s="7">
        <v>1991</v>
      </c>
      <c r="B385" s="7" t="s">
        <v>1563</v>
      </c>
      <c r="C385" s="7" t="s">
        <v>1564</v>
      </c>
      <c r="D385" s="7" t="s">
        <v>35</v>
      </c>
      <c r="E385" s="7" t="s">
        <v>86</v>
      </c>
    </row>
    <row r="386" spans="1:5" ht="51" x14ac:dyDescent="0.25">
      <c r="A386" s="7">
        <v>1991</v>
      </c>
      <c r="B386" s="7" t="s">
        <v>1565</v>
      </c>
      <c r="C386" s="7" t="s">
        <v>1566</v>
      </c>
      <c r="D386" s="7" t="s">
        <v>72</v>
      </c>
      <c r="E386" s="7" t="s">
        <v>86</v>
      </c>
    </row>
    <row r="387" spans="1:5" ht="63.75" x14ac:dyDescent="0.25">
      <c r="A387" s="7">
        <v>1991</v>
      </c>
      <c r="B387" s="7" t="s">
        <v>1567</v>
      </c>
      <c r="C387" s="7" t="s">
        <v>1568</v>
      </c>
      <c r="D387" s="7" t="s">
        <v>72</v>
      </c>
      <c r="E387" s="7" t="s">
        <v>86</v>
      </c>
    </row>
    <row r="388" spans="1:5" ht="114.75" x14ac:dyDescent="0.25">
      <c r="A388" s="7">
        <v>1991</v>
      </c>
      <c r="B388" s="7" t="s">
        <v>1569</v>
      </c>
      <c r="C388" s="7" t="s">
        <v>1570</v>
      </c>
      <c r="D388" s="7" t="s">
        <v>72</v>
      </c>
      <c r="E388" s="7" t="s">
        <v>86</v>
      </c>
    </row>
    <row r="389" spans="1:5" ht="51" x14ac:dyDescent="0.25">
      <c r="A389" s="7">
        <v>1991</v>
      </c>
      <c r="B389" s="7" t="s">
        <v>1571</v>
      </c>
      <c r="C389" s="7" t="s">
        <v>1572</v>
      </c>
      <c r="D389" s="7" t="s">
        <v>72</v>
      </c>
      <c r="E389" s="7" t="s">
        <v>86</v>
      </c>
    </row>
    <row r="390" spans="1:5" ht="409.5" x14ac:dyDescent="0.25">
      <c r="A390" s="7">
        <v>1991</v>
      </c>
      <c r="B390" s="7" t="s">
        <v>1573</v>
      </c>
      <c r="C390" s="7" t="s">
        <v>1574</v>
      </c>
      <c r="D390" s="7" t="s">
        <v>72</v>
      </c>
      <c r="E390" s="7" t="s">
        <v>86</v>
      </c>
    </row>
    <row r="391" spans="1:5" ht="51" x14ac:dyDescent="0.25">
      <c r="A391" s="7">
        <v>1991</v>
      </c>
      <c r="B391" s="7" t="s">
        <v>1575</v>
      </c>
      <c r="C391" s="7" t="s">
        <v>1576</v>
      </c>
      <c r="D391" s="7" t="s">
        <v>72</v>
      </c>
      <c r="E391" s="7" t="s">
        <v>86</v>
      </c>
    </row>
    <row r="392" spans="1:5" ht="63.75" x14ac:dyDescent="0.25">
      <c r="A392" s="7">
        <v>1991</v>
      </c>
      <c r="B392" s="7" t="s">
        <v>1577</v>
      </c>
      <c r="C392" s="7" t="s">
        <v>1578</v>
      </c>
      <c r="D392" s="7" t="s">
        <v>72</v>
      </c>
      <c r="E392" s="7" t="s">
        <v>86</v>
      </c>
    </row>
    <row r="393" spans="1:5" ht="76.5" x14ac:dyDescent="0.25">
      <c r="A393" s="7">
        <v>1991</v>
      </c>
      <c r="B393" s="7" t="s">
        <v>1579</v>
      </c>
      <c r="C393" s="7" t="s">
        <v>1580</v>
      </c>
      <c r="D393" s="7" t="s">
        <v>72</v>
      </c>
      <c r="E393" s="7" t="s">
        <v>86</v>
      </c>
    </row>
    <row r="394" spans="1:5" ht="114.75" x14ac:dyDescent="0.25">
      <c r="A394" s="7">
        <v>1991</v>
      </c>
      <c r="B394" s="7" t="s">
        <v>1581</v>
      </c>
      <c r="C394" s="7" t="s">
        <v>1582</v>
      </c>
      <c r="D394" s="7" t="s">
        <v>72</v>
      </c>
      <c r="E394" s="7" t="s">
        <v>86</v>
      </c>
    </row>
    <row r="395" spans="1:5" ht="191.25" x14ac:dyDescent="0.25">
      <c r="A395" s="7">
        <v>1991</v>
      </c>
      <c r="B395" s="7" t="s">
        <v>1583</v>
      </c>
      <c r="C395" s="7" t="s">
        <v>1584</v>
      </c>
      <c r="D395" s="7" t="s">
        <v>72</v>
      </c>
      <c r="E395" s="7" t="s">
        <v>86</v>
      </c>
    </row>
    <row r="396" spans="1:5" ht="102" x14ac:dyDescent="0.25">
      <c r="A396" s="7">
        <v>1991</v>
      </c>
      <c r="B396" s="7" t="s">
        <v>1585</v>
      </c>
      <c r="C396" s="7" t="s">
        <v>1586</v>
      </c>
      <c r="D396" s="7" t="s">
        <v>72</v>
      </c>
      <c r="E396" s="7" t="s">
        <v>86</v>
      </c>
    </row>
    <row r="397" spans="1:5" ht="38.25" x14ac:dyDescent="0.25">
      <c r="A397" s="7">
        <v>1991</v>
      </c>
      <c r="B397" s="7" t="s">
        <v>1587</v>
      </c>
      <c r="C397" s="7" t="s">
        <v>1588</v>
      </c>
      <c r="D397" s="7" t="s">
        <v>35</v>
      </c>
      <c r="E397" s="7" t="s">
        <v>80</v>
      </c>
    </row>
    <row r="398" spans="1:5" ht="38.25" x14ac:dyDescent="0.25">
      <c r="A398" s="7">
        <v>1991</v>
      </c>
      <c r="B398" s="7" t="s">
        <v>1589</v>
      </c>
      <c r="C398" s="7" t="s">
        <v>1590</v>
      </c>
      <c r="D398" s="7" t="s">
        <v>72</v>
      </c>
      <c r="E398" s="7" t="s">
        <v>86</v>
      </c>
    </row>
    <row r="399" spans="1:5" ht="63.75" x14ac:dyDescent="0.25">
      <c r="A399" s="7">
        <v>1991</v>
      </c>
      <c r="B399" s="7" t="s">
        <v>1591</v>
      </c>
      <c r="C399" s="7" t="s">
        <v>1592</v>
      </c>
      <c r="D399" s="7" t="s">
        <v>72</v>
      </c>
      <c r="E399" s="7" t="s">
        <v>86</v>
      </c>
    </row>
    <row r="400" spans="1:5" ht="38.25" x14ac:dyDescent="0.25">
      <c r="A400" s="7">
        <v>1991</v>
      </c>
      <c r="B400" s="7" t="s">
        <v>1593</v>
      </c>
      <c r="C400" s="7" t="s">
        <v>1594</v>
      </c>
      <c r="D400" s="7" t="s">
        <v>72</v>
      </c>
      <c r="E400" s="7" t="s">
        <v>86</v>
      </c>
    </row>
    <row r="401" spans="1:5" ht="318.75" x14ac:dyDescent="0.25">
      <c r="A401" s="7">
        <v>1991</v>
      </c>
      <c r="B401" s="7" t="s">
        <v>1595</v>
      </c>
      <c r="C401" s="7" t="s">
        <v>1596</v>
      </c>
      <c r="D401" s="7" t="s">
        <v>72</v>
      </c>
      <c r="E401" s="7" t="s">
        <v>86</v>
      </c>
    </row>
    <row r="402" spans="1:5" ht="102" x14ac:dyDescent="0.25">
      <c r="A402" s="7">
        <v>1991</v>
      </c>
      <c r="B402" s="7" t="s">
        <v>1597</v>
      </c>
      <c r="C402" s="7" t="s">
        <v>1598</v>
      </c>
      <c r="D402" s="7" t="s">
        <v>72</v>
      </c>
      <c r="E402" s="7" t="s">
        <v>86</v>
      </c>
    </row>
    <row r="403" spans="1:5" ht="165.75" x14ac:dyDescent="0.25">
      <c r="A403" s="7">
        <v>1991</v>
      </c>
      <c r="B403" s="7" t="s">
        <v>1599</v>
      </c>
      <c r="C403" s="7" t="s">
        <v>1600</v>
      </c>
      <c r="D403" s="7" t="s">
        <v>72</v>
      </c>
      <c r="E403" s="7" t="s">
        <v>86</v>
      </c>
    </row>
    <row r="404" spans="1:5" ht="409.5" x14ac:dyDescent="0.25">
      <c r="A404" s="7">
        <v>1991</v>
      </c>
      <c r="B404" s="7" t="s">
        <v>1601</v>
      </c>
      <c r="C404" s="7" t="s">
        <v>1602</v>
      </c>
      <c r="D404" s="7" t="s">
        <v>72</v>
      </c>
      <c r="E404" s="7" t="s">
        <v>86</v>
      </c>
    </row>
    <row r="405" spans="1:5" ht="409.5" x14ac:dyDescent="0.25">
      <c r="A405" s="7">
        <v>1992</v>
      </c>
      <c r="B405" s="7" t="s">
        <v>1603</v>
      </c>
      <c r="C405" s="7" t="s">
        <v>1604</v>
      </c>
      <c r="D405" s="7" t="s">
        <v>72</v>
      </c>
      <c r="E405" s="7" t="s">
        <v>86</v>
      </c>
    </row>
    <row r="406" spans="1:5" ht="63.75" x14ac:dyDescent="0.25">
      <c r="A406" s="7">
        <v>1992</v>
      </c>
      <c r="B406" s="7" t="s">
        <v>1605</v>
      </c>
      <c r="C406" s="7" t="s">
        <v>1606</v>
      </c>
      <c r="D406" s="7" t="s">
        <v>72</v>
      </c>
      <c r="E406" s="7" t="s">
        <v>86</v>
      </c>
    </row>
    <row r="407" spans="1:5" ht="114.75" x14ac:dyDescent="0.25">
      <c r="A407" s="7">
        <v>1992</v>
      </c>
      <c r="B407" s="7" t="s">
        <v>1607</v>
      </c>
      <c r="C407" s="7" t="s">
        <v>1608</v>
      </c>
      <c r="D407" s="7" t="s">
        <v>72</v>
      </c>
      <c r="E407" s="7" t="s">
        <v>86</v>
      </c>
    </row>
    <row r="408" spans="1:5" ht="178.5" x14ac:dyDescent="0.25">
      <c r="A408" s="7">
        <v>1992</v>
      </c>
      <c r="B408" s="7" t="s">
        <v>1609</v>
      </c>
      <c r="C408" s="7" t="s">
        <v>1610</v>
      </c>
      <c r="D408" s="7" t="s">
        <v>72</v>
      </c>
      <c r="E408" s="7" t="s">
        <v>86</v>
      </c>
    </row>
    <row r="409" spans="1:5" ht="38.25" x14ac:dyDescent="0.25">
      <c r="A409" s="7">
        <v>1992</v>
      </c>
      <c r="B409" s="7" t="s">
        <v>1611</v>
      </c>
      <c r="C409" s="7" t="s">
        <v>1612</v>
      </c>
      <c r="D409" s="7" t="s">
        <v>72</v>
      </c>
      <c r="E409" s="7" t="s">
        <v>86</v>
      </c>
    </row>
    <row r="410" spans="1:5" ht="63.75" x14ac:dyDescent="0.25">
      <c r="A410" s="7">
        <v>1992</v>
      </c>
      <c r="B410" s="7" t="s">
        <v>1613</v>
      </c>
      <c r="C410" s="7" t="s">
        <v>1614</v>
      </c>
      <c r="D410" s="7" t="s">
        <v>72</v>
      </c>
      <c r="E410" s="7" t="s">
        <v>86</v>
      </c>
    </row>
    <row r="411" spans="1:5" ht="255" x14ac:dyDescent="0.25">
      <c r="A411" s="7">
        <v>1992</v>
      </c>
      <c r="B411" s="7" t="s">
        <v>1615</v>
      </c>
      <c r="C411" s="7" t="s">
        <v>1616</v>
      </c>
      <c r="D411" s="7" t="s">
        <v>72</v>
      </c>
      <c r="E411" s="7" t="s">
        <v>86</v>
      </c>
    </row>
    <row r="412" spans="1:5" ht="127.5" x14ac:dyDescent="0.25">
      <c r="A412" s="7">
        <v>1992</v>
      </c>
      <c r="B412" s="7" t="s">
        <v>1617</v>
      </c>
      <c r="C412" s="7" t="s">
        <v>1618</v>
      </c>
      <c r="D412" s="7" t="s">
        <v>72</v>
      </c>
      <c r="E412" s="7" t="s">
        <v>80</v>
      </c>
    </row>
    <row r="413" spans="1:5" ht="63.75" x14ac:dyDescent="0.25">
      <c r="A413" s="7">
        <v>1993</v>
      </c>
      <c r="B413" s="7" t="s">
        <v>1619</v>
      </c>
      <c r="C413" s="7" t="s">
        <v>1620</v>
      </c>
      <c r="D413" s="7" t="s">
        <v>72</v>
      </c>
      <c r="E413" s="7" t="s">
        <v>80</v>
      </c>
    </row>
    <row r="414" spans="1:5" ht="216.75" x14ac:dyDescent="0.25">
      <c r="A414" s="7">
        <v>1993</v>
      </c>
      <c r="B414" s="7" t="s">
        <v>1621</v>
      </c>
      <c r="C414" s="7" t="s">
        <v>1622</v>
      </c>
      <c r="D414" s="7" t="s">
        <v>72</v>
      </c>
      <c r="E414" s="7" t="s">
        <v>86</v>
      </c>
    </row>
    <row r="415" spans="1:5" ht="242.25" x14ac:dyDescent="0.25">
      <c r="A415" s="7">
        <v>1993</v>
      </c>
      <c r="B415" s="7" t="s">
        <v>1623</v>
      </c>
      <c r="C415" s="7" t="s">
        <v>1624</v>
      </c>
      <c r="D415" s="7"/>
      <c r="E415" s="7"/>
    </row>
    <row r="416" spans="1:5" ht="63.75" x14ac:dyDescent="0.25">
      <c r="A416" s="7">
        <v>1993</v>
      </c>
      <c r="B416" s="7" t="s">
        <v>1625</v>
      </c>
      <c r="C416" s="7" t="s">
        <v>1626</v>
      </c>
      <c r="D416" s="7" t="s">
        <v>72</v>
      </c>
      <c r="E416" s="7" t="s">
        <v>80</v>
      </c>
    </row>
    <row r="417" spans="1:5" ht="51" x14ac:dyDescent="0.25">
      <c r="A417" s="7">
        <v>1993</v>
      </c>
      <c r="B417" s="7" t="s">
        <v>1627</v>
      </c>
      <c r="C417" s="7" t="s">
        <v>1628</v>
      </c>
      <c r="D417" s="7" t="s">
        <v>72</v>
      </c>
      <c r="E417" s="7" t="s">
        <v>86</v>
      </c>
    </row>
    <row r="418" spans="1:5" ht="331.5" x14ac:dyDescent="0.25">
      <c r="A418" s="7">
        <v>1993</v>
      </c>
      <c r="B418" s="7" t="s">
        <v>1629</v>
      </c>
      <c r="C418" s="7" t="s">
        <v>1630</v>
      </c>
      <c r="D418" s="7" t="s">
        <v>72</v>
      </c>
      <c r="E418" s="7" t="s">
        <v>86</v>
      </c>
    </row>
    <row r="419" spans="1:5" ht="51" x14ac:dyDescent="0.25">
      <c r="A419" s="7">
        <v>1993</v>
      </c>
      <c r="B419" s="7" t="s">
        <v>1631</v>
      </c>
      <c r="C419" s="7" t="s">
        <v>1632</v>
      </c>
      <c r="D419" s="7" t="s">
        <v>72</v>
      </c>
      <c r="E419" s="7" t="s">
        <v>86</v>
      </c>
    </row>
    <row r="420" spans="1:5" ht="63.75" x14ac:dyDescent="0.25">
      <c r="A420" s="7">
        <v>1993</v>
      </c>
      <c r="B420" s="7" t="s">
        <v>1633</v>
      </c>
      <c r="C420" s="7" t="s">
        <v>1634</v>
      </c>
      <c r="D420" s="7" t="s">
        <v>72</v>
      </c>
      <c r="E420" s="7" t="s">
        <v>86</v>
      </c>
    </row>
    <row r="421" spans="1:5" ht="114.75" x14ac:dyDescent="0.25">
      <c r="A421" s="7">
        <v>1993</v>
      </c>
      <c r="B421" s="7" t="s">
        <v>1635</v>
      </c>
      <c r="C421" s="7" t="s">
        <v>1636</v>
      </c>
      <c r="D421" s="7" t="s">
        <v>72</v>
      </c>
      <c r="E421" s="7" t="s">
        <v>86</v>
      </c>
    </row>
    <row r="422" spans="1:5" ht="114.75" x14ac:dyDescent="0.25">
      <c r="A422" s="7">
        <v>1993</v>
      </c>
      <c r="B422" s="7" t="s">
        <v>1637</v>
      </c>
      <c r="C422" s="7" t="s">
        <v>1638</v>
      </c>
      <c r="D422" s="7" t="s">
        <v>72</v>
      </c>
      <c r="E422" s="7" t="s">
        <v>86</v>
      </c>
    </row>
    <row r="423" spans="1:5" ht="38.25" x14ac:dyDescent="0.25">
      <c r="A423" s="7">
        <v>1993</v>
      </c>
      <c r="B423" s="7" t="s">
        <v>1639</v>
      </c>
      <c r="C423" s="7" t="s">
        <v>1640</v>
      </c>
      <c r="D423" s="7" t="s">
        <v>72</v>
      </c>
      <c r="E423" s="7" t="s">
        <v>86</v>
      </c>
    </row>
    <row r="424" spans="1:5" ht="51" x14ac:dyDescent="0.25">
      <c r="A424" s="7">
        <v>1993</v>
      </c>
      <c r="B424" s="7" t="s">
        <v>1641</v>
      </c>
      <c r="C424" s="7" t="s">
        <v>1642</v>
      </c>
      <c r="D424" s="7" t="s">
        <v>72</v>
      </c>
      <c r="E424" s="7" t="s">
        <v>86</v>
      </c>
    </row>
    <row r="425" spans="1:5" ht="38.25" x14ac:dyDescent="0.25">
      <c r="A425" s="7">
        <v>1993</v>
      </c>
      <c r="B425" s="7" t="s">
        <v>1643</v>
      </c>
      <c r="C425" s="7" t="s">
        <v>1644</v>
      </c>
      <c r="D425" s="7" t="s">
        <v>72</v>
      </c>
      <c r="E425" s="7" t="s">
        <v>86</v>
      </c>
    </row>
    <row r="426" spans="1:5" ht="114.75" x14ac:dyDescent="0.25">
      <c r="A426" s="7">
        <v>1994</v>
      </c>
      <c r="B426" s="7" t="s">
        <v>1645</v>
      </c>
      <c r="C426" s="7" t="s">
        <v>1646</v>
      </c>
      <c r="D426" s="7" t="s">
        <v>1647</v>
      </c>
      <c r="E426" s="7" t="s">
        <v>80</v>
      </c>
    </row>
    <row r="427" spans="1:5" ht="51" x14ac:dyDescent="0.25">
      <c r="A427" s="7">
        <v>1994</v>
      </c>
      <c r="B427" s="7" t="s">
        <v>1648</v>
      </c>
      <c r="C427" s="7" t="s">
        <v>1649</v>
      </c>
      <c r="D427" s="7" t="s">
        <v>72</v>
      </c>
      <c r="E427" s="7" t="s">
        <v>86</v>
      </c>
    </row>
    <row r="428" spans="1:5" ht="114.75" x14ac:dyDescent="0.25">
      <c r="A428" s="7">
        <v>1994</v>
      </c>
      <c r="B428" s="7" t="s">
        <v>1650</v>
      </c>
      <c r="C428" s="7" t="s">
        <v>1651</v>
      </c>
      <c r="D428" s="7" t="s">
        <v>72</v>
      </c>
      <c r="E428" s="7" t="s">
        <v>86</v>
      </c>
    </row>
    <row r="429" spans="1:5" ht="114.75" x14ac:dyDescent="0.25">
      <c r="A429" s="7">
        <v>1994</v>
      </c>
      <c r="B429" s="7" t="s">
        <v>1652</v>
      </c>
      <c r="C429" s="7" t="s">
        <v>1653</v>
      </c>
      <c r="D429" s="7" t="s">
        <v>72</v>
      </c>
      <c r="E429" s="7" t="s">
        <v>86</v>
      </c>
    </row>
    <row r="430" spans="1:5" ht="89.25" x14ac:dyDescent="0.25">
      <c r="A430" s="7">
        <v>1994</v>
      </c>
      <c r="B430" s="7" t="s">
        <v>1654</v>
      </c>
      <c r="C430" s="7" t="s">
        <v>1655</v>
      </c>
      <c r="D430" s="7" t="s">
        <v>72</v>
      </c>
      <c r="E430" s="7" t="s">
        <v>86</v>
      </c>
    </row>
    <row r="431" spans="1:5" ht="204" x14ac:dyDescent="0.25">
      <c r="A431" s="7">
        <v>1994</v>
      </c>
      <c r="B431" s="7" t="s">
        <v>1656</v>
      </c>
      <c r="C431" s="7" t="s">
        <v>1657</v>
      </c>
      <c r="D431" s="7" t="s">
        <v>72</v>
      </c>
      <c r="E431" s="7" t="s">
        <v>86</v>
      </c>
    </row>
    <row r="432" spans="1:5" ht="63.75" x14ac:dyDescent="0.25">
      <c r="A432" s="7">
        <v>1994</v>
      </c>
      <c r="B432" s="7" t="s">
        <v>1658</v>
      </c>
      <c r="C432" s="7" t="s">
        <v>1659</v>
      </c>
      <c r="D432" s="7" t="s">
        <v>72</v>
      </c>
      <c r="E432" s="7" t="s">
        <v>86</v>
      </c>
    </row>
    <row r="433" spans="1:5" ht="409.5" x14ac:dyDescent="0.25">
      <c r="A433" s="7">
        <v>1994</v>
      </c>
      <c r="B433" s="7" t="s">
        <v>1660</v>
      </c>
      <c r="C433" s="7" t="s">
        <v>1661</v>
      </c>
      <c r="D433" s="7" t="s">
        <v>72</v>
      </c>
      <c r="E433" s="7" t="s">
        <v>86</v>
      </c>
    </row>
    <row r="434" spans="1:5" ht="165.75" x14ac:dyDescent="0.25">
      <c r="A434" s="7">
        <v>1994</v>
      </c>
      <c r="B434" s="7" t="s">
        <v>1662</v>
      </c>
      <c r="C434" s="7" t="s">
        <v>1663</v>
      </c>
      <c r="D434" s="7" t="s">
        <v>72</v>
      </c>
      <c r="E434" s="7" t="s">
        <v>86</v>
      </c>
    </row>
    <row r="435" spans="1:5" ht="63.75" x14ac:dyDescent="0.25">
      <c r="A435" s="7">
        <v>1994</v>
      </c>
      <c r="B435" s="7" t="s">
        <v>1664</v>
      </c>
      <c r="C435" s="7" t="s">
        <v>1665</v>
      </c>
      <c r="D435" s="7" t="s">
        <v>72</v>
      </c>
      <c r="E435" s="7" t="s">
        <v>80</v>
      </c>
    </row>
    <row r="436" spans="1:5" ht="38.25" x14ac:dyDescent="0.25">
      <c r="A436" s="7">
        <v>1994</v>
      </c>
      <c r="B436" s="7" t="s">
        <v>1666</v>
      </c>
      <c r="C436" s="7" t="s">
        <v>1667</v>
      </c>
      <c r="D436" s="7" t="s">
        <v>72</v>
      </c>
      <c r="E436" s="7" t="s">
        <v>86</v>
      </c>
    </row>
    <row r="437" spans="1:5" ht="102" x14ac:dyDescent="0.25">
      <c r="A437" s="7">
        <v>1994</v>
      </c>
      <c r="B437" s="7" t="s">
        <v>1668</v>
      </c>
      <c r="C437" s="7" t="s">
        <v>1669</v>
      </c>
      <c r="D437" s="7" t="s">
        <v>72</v>
      </c>
      <c r="E437" s="7" t="s">
        <v>86</v>
      </c>
    </row>
    <row r="438" spans="1:5" ht="102" x14ac:dyDescent="0.25">
      <c r="A438" s="7">
        <v>1994</v>
      </c>
      <c r="B438" s="7" t="s">
        <v>1670</v>
      </c>
      <c r="C438" s="7" t="s">
        <v>1671</v>
      </c>
      <c r="D438" s="7" t="s">
        <v>72</v>
      </c>
      <c r="E438" s="7" t="s">
        <v>86</v>
      </c>
    </row>
    <row r="439" spans="1:5" ht="409.5" x14ac:dyDescent="0.25">
      <c r="A439" s="7">
        <v>1994</v>
      </c>
      <c r="B439" s="9" t="s">
        <v>1672</v>
      </c>
      <c r="C439" s="7" t="s">
        <v>1673</v>
      </c>
      <c r="D439" s="7" t="s">
        <v>72</v>
      </c>
      <c r="E439" s="7" t="s">
        <v>86</v>
      </c>
    </row>
    <row r="440" spans="1:5" ht="51" x14ac:dyDescent="0.25">
      <c r="A440" s="7">
        <v>1994</v>
      </c>
      <c r="B440" s="7" t="s">
        <v>1674</v>
      </c>
      <c r="C440" s="7" t="s">
        <v>1675</v>
      </c>
      <c r="D440" s="7" t="s">
        <v>72</v>
      </c>
      <c r="E440" s="7" t="s">
        <v>86</v>
      </c>
    </row>
    <row r="441" spans="1:5" ht="409.5" x14ac:dyDescent="0.25">
      <c r="A441" s="7">
        <v>1994</v>
      </c>
      <c r="B441" s="7" t="s">
        <v>1676</v>
      </c>
      <c r="C441" s="7" t="s">
        <v>1677</v>
      </c>
      <c r="D441" s="7" t="s">
        <v>72</v>
      </c>
      <c r="E441" s="7" t="s">
        <v>86</v>
      </c>
    </row>
    <row r="442" spans="1:5" ht="63.75" x14ac:dyDescent="0.25">
      <c r="A442" s="7">
        <v>1994</v>
      </c>
      <c r="B442" s="7" t="s">
        <v>1678</v>
      </c>
      <c r="C442" s="7" t="s">
        <v>1679</v>
      </c>
      <c r="D442" s="7" t="s">
        <v>72</v>
      </c>
      <c r="E442" s="7" t="s">
        <v>86</v>
      </c>
    </row>
    <row r="443" spans="1:5" ht="63.75" x14ac:dyDescent="0.25">
      <c r="A443" s="7">
        <v>1994</v>
      </c>
      <c r="B443" s="7" t="s">
        <v>1680</v>
      </c>
      <c r="C443" s="7" t="s">
        <v>1681</v>
      </c>
      <c r="D443" s="7" t="s">
        <v>72</v>
      </c>
      <c r="E443" s="7" t="s">
        <v>86</v>
      </c>
    </row>
    <row r="444" spans="1:5" ht="409.5" x14ac:dyDescent="0.25">
      <c r="A444" s="7">
        <v>1995</v>
      </c>
      <c r="B444" s="7" t="s">
        <v>1682</v>
      </c>
      <c r="C444" s="7" t="s">
        <v>1683</v>
      </c>
      <c r="D444" s="7" t="s">
        <v>72</v>
      </c>
      <c r="E444" s="7" t="s">
        <v>86</v>
      </c>
    </row>
    <row r="445" spans="1:5" ht="89.25" x14ac:dyDescent="0.25">
      <c r="A445" s="7">
        <v>1995</v>
      </c>
      <c r="B445" s="7" t="s">
        <v>1684</v>
      </c>
      <c r="C445" s="7" t="s">
        <v>1685</v>
      </c>
      <c r="D445" s="7" t="s">
        <v>72</v>
      </c>
      <c r="E445" s="7" t="s">
        <v>86</v>
      </c>
    </row>
    <row r="446" spans="1:5" ht="255" x14ac:dyDescent="0.25">
      <c r="A446" s="7">
        <v>1995</v>
      </c>
      <c r="B446" s="7" t="s">
        <v>1686</v>
      </c>
      <c r="C446" s="7" t="s">
        <v>1687</v>
      </c>
      <c r="D446" s="7" t="s">
        <v>72</v>
      </c>
      <c r="E446" s="7" t="s">
        <v>86</v>
      </c>
    </row>
    <row r="447" spans="1:5" ht="409.5" x14ac:dyDescent="0.25">
      <c r="A447" s="7">
        <v>1995</v>
      </c>
      <c r="B447" s="7" t="s">
        <v>1688</v>
      </c>
      <c r="C447" s="7" t="s">
        <v>1689</v>
      </c>
      <c r="D447" s="7" t="s">
        <v>72</v>
      </c>
      <c r="E447" s="7" t="s">
        <v>86</v>
      </c>
    </row>
    <row r="448" spans="1:5" ht="63.75" x14ac:dyDescent="0.25">
      <c r="A448" s="7">
        <v>1995</v>
      </c>
      <c r="B448" s="7" t="s">
        <v>1690</v>
      </c>
      <c r="C448" s="7" t="s">
        <v>1691</v>
      </c>
      <c r="D448" s="7" t="s">
        <v>72</v>
      </c>
      <c r="E448" s="7" t="s">
        <v>86</v>
      </c>
    </row>
    <row r="449" spans="1:5" ht="216.75" x14ac:dyDescent="0.25">
      <c r="A449" s="7">
        <v>1995</v>
      </c>
      <c r="B449" s="7" t="s">
        <v>1692</v>
      </c>
      <c r="C449" s="7" t="s">
        <v>1693</v>
      </c>
      <c r="D449" s="7" t="s">
        <v>72</v>
      </c>
      <c r="E449" s="7" t="s">
        <v>86</v>
      </c>
    </row>
    <row r="450" spans="1:5" ht="127.5" x14ac:dyDescent="0.25">
      <c r="A450" s="7">
        <v>1995</v>
      </c>
      <c r="B450" s="7" t="s">
        <v>1694</v>
      </c>
      <c r="C450" s="7" t="s">
        <v>1695</v>
      </c>
      <c r="D450" s="7" t="s">
        <v>72</v>
      </c>
      <c r="E450" s="7" t="s">
        <v>86</v>
      </c>
    </row>
    <row r="451" spans="1:5" ht="318.75" x14ac:dyDescent="0.25">
      <c r="A451" s="7">
        <v>1995</v>
      </c>
      <c r="B451" s="7" t="s">
        <v>1696</v>
      </c>
      <c r="C451" s="7" t="s">
        <v>1697</v>
      </c>
      <c r="D451" s="7" t="s">
        <v>72</v>
      </c>
      <c r="E451" s="7" t="s">
        <v>86</v>
      </c>
    </row>
    <row r="452" spans="1:5" ht="25.5" x14ac:dyDescent="0.25">
      <c r="A452" s="7">
        <v>1997</v>
      </c>
      <c r="B452" s="7" t="s">
        <v>1698</v>
      </c>
      <c r="C452" s="7" t="s">
        <v>1699</v>
      </c>
      <c r="D452" s="7" t="s">
        <v>72</v>
      </c>
      <c r="E452" s="7" t="s">
        <v>86</v>
      </c>
    </row>
    <row r="453" spans="1:5" ht="51" x14ac:dyDescent="0.25">
      <c r="A453" s="7">
        <v>1997</v>
      </c>
      <c r="B453" s="7" t="s">
        <v>1700</v>
      </c>
      <c r="C453" s="7" t="s">
        <v>1701</v>
      </c>
      <c r="D453" s="7" t="s">
        <v>72</v>
      </c>
      <c r="E453" s="7" t="s">
        <v>86</v>
      </c>
    </row>
    <row r="454" spans="1:5" ht="127.5" x14ac:dyDescent="0.25">
      <c r="A454" s="7">
        <v>1997</v>
      </c>
      <c r="B454" s="7" t="s">
        <v>1702</v>
      </c>
      <c r="C454" s="7" t="s">
        <v>1703</v>
      </c>
      <c r="D454" s="7" t="s">
        <v>72</v>
      </c>
      <c r="E454" s="7" t="s">
        <v>86</v>
      </c>
    </row>
    <row r="455" spans="1:5" ht="76.5" x14ac:dyDescent="0.25">
      <c r="A455" s="7">
        <v>1997</v>
      </c>
      <c r="B455" s="7" t="s">
        <v>1704</v>
      </c>
      <c r="C455" s="7" t="s">
        <v>1705</v>
      </c>
      <c r="D455" s="7" t="s">
        <v>72</v>
      </c>
      <c r="E455" s="7" t="s">
        <v>86</v>
      </c>
    </row>
    <row r="456" spans="1:5" ht="76.5" x14ac:dyDescent="0.25">
      <c r="A456" s="7">
        <v>1997</v>
      </c>
      <c r="B456" s="7" t="s">
        <v>1706</v>
      </c>
      <c r="C456" s="7" t="s">
        <v>1707</v>
      </c>
      <c r="D456" s="7" t="s">
        <v>72</v>
      </c>
      <c r="E456" s="7" t="s">
        <v>86</v>
      </c>
    </row>
    <row r="457" spans="1:5" ht="25.5" x14ac:dyDescent="0.25">
      <c r="A457" s="7">
        <v>1997</v>
      </c>
      <c r="B457" s="7" t="s">
        <v>1708</v>
      </c>
      <c r="C457" s="7" t="s">
        <v>1709</v>
      </c>
      <c r="D457" s="7" t="s">
        <v>72</v>
      </c>
      <c r="E457" s="7" t="s">
        <v>86</v>
      </c>
    </row>
    <row r="458" spans="1:5" ht="25.5" x14ac:dyDescent="0.25">
      <c r="A458" s="7">
        <v>1997</v>
      </c>
      <c r="B458" s="7" t="s">
        <v>1710</v>
      </c>
      <c r="C458" s="7" t="s">
        <v>1711</v>
      </c>
      <c r="D458" s="7" t="s">
        <v>72</v>
      </c>
      <c r="E458" s="7" t="s">
        <v>86</v>
      </c>
    </row>
    <row r="459" spans="1:5" ht="25.5" x14ac:dyDescent="0.25">
      <c r="A459" s="7">
        <v>1997</v>
      </c>
      <c r="B459" s="7" t="s">
        <v>1712</v>
      </c>
      <c r="C459" s="7" t="s">
        <v>1713</v>
      </c>
      <c r="D459" s="7" t="s">
        <v>72</v>
      </c>
      <c r="E459" s="7" t="s">
        <v>86</v>
      </c>
    </row>
    <row r="460" spans="1:5" ht="76.5" x14ac:dyDescent="0.25">
      <c r="A460" s="7">
        <v>1997</v>
      </c>
      <c r="B460" s="7" t="s">
        <v>1714</v>
      </c>
      <c r="C460" s="7" t="s">
        <v>1715</v>
      </c>
      <c r="D460" s="7" t="s">
        <v>72</v>
      </c>
      <c r="E460" s="7" t="s">
        <v>86</v>
      </c>
    </row>
    <row r="461" spans="1:5" ht="25.5" x14ac:dyDescent="0.25">
      <c r="A461" s="7">
        <v>1997</v>
      </c>
      <c r="B461" s="7" t="s">
        <v>1716</v>
      </c>
      <c r="C461" s="7" t="s">
        <v>1717</v>
      </c>
      <c r="D461" s="7" t="s">
        <v>72</v>
      </c>
      <c r="E461" s="7" t="s">
        <v>86</v>
      </c>
    </row>
    <row r="462" spans="1:5" ht="25.5" x14ac:dyDescent="0.25">
      <c r="A462" s="7">
        <v>1997</v>
      </c>
      <c r="B462" s="7" t="s">
        <v>1718</v>
      </c>
      <c r="C462" s="7" t="s">
        <v>1719</v>
      </c>
      <c r="D462" s="7" t="s">
        <v>72</v>
      </c>
      <c r="E462" s="7" t="s">
        <v>86</v>
      </c>
    </row>
    <row r="463" spans="1:5" ht="51" x14ac:dyDescent="0.25">
      <c r="A463" s="7">
        <v>1997</v>
      </c>
      <c r="B463" s="7" t="s">
        <v>1720</v>
      </c>
      <c r="C463" s="7" t="s">
        <v>1721</v>
      </c>
      <c r="D463" s="7" t="s">
        <v>72</v>
      </c>
      <c r="E463" s="7" t="s">
        <v>86</v>
      </c>
    </row>
    <row r="464" spans="1:5" ht="51" x14ac:dyDescent="0.25">
      <c r="A464" s="7">
        <v>1998</v>
      </c>
      <c r="B464" s="7" t="s">
        <v>1722</v>
      </c>
      <c r="C464" s="7" t="s">
        <v>1723</v>
      </c>
      <c r="D464" s="7" t="s">
        <v>72</v>
      </c>
      <c r="E464" s="7" t="s">
        <v>86</v>
      </c>
    </row>
    <row r="465" spans="1:5" ht="76.5" x14ac:dyDescent="0.25">
      <c r="A465" s="7">
        <v>1998</v>
      </c>
      <c r="B465" s="7" t="s">
        <v>1724</v>
      </c>
      <c r="C465" s="7" t="s">
        <v>1725</v>
      </c>
      <c r="D465" s="7" t="s">
        <v>72</v>
      </c>
      <c r="E465" s="7" t="s">
        <v>86</v>
      </c>
    </row>
    <row r="466" spans="1:5" ht="25.5" x14ac:dyDescent="0.25">
      <c r="A466" s="7">
        <v>1998</v>
      </c>
      <c r="B466" s="7" t="s">
        <v>1726</v>
      </c>
      <c r="C466" s="7" t="s">
        <v>1727</v>
      </c>
      <c r="D466" s="7" t="s">
        <v>72</v>
      </c>
      <c r="E466" s="7" t="s">
        <v>80</v>
      </c>
    </row>
    <row r="467" spans="1:5" ht="76.5" x14ac:dyDescent="0.25">
      <c r="A467" s="7">
        <v>1998</v>
      </c>
      <c r="B467" s="7" t="s">
        <v>1728</v>
      </c>
      <c r="C467" s="7" t="s">
        <v>1729</v>
      </c>
      <c r="D467" s="7" t="s">
        <v>72</v>
      </c>
      <c r="E467" s="7" t="s">
        <v>86</v>
      </c>
    </row>
    <row r="468" spans="1:5" ht="25.5" x14ac:dyDescent="0.25">
      <c r="A468" s="7">
        <v>1998</v>
      </c>
      <c r="B468" s="7" t="s">
        <v>1730</v>
      </c>
      <c r="C468" s="7" t="s">
        <v>1731</v>
      </c>
      <c r="D468" s="7" t="s">
        <v>36</v>
      </c>
      <c r="E468" s="7" t="s">
        <v>86</v>
      </c>
    </row>
    <row r="469" spans="1:5" ht="25.5" x14ac:dyDescent="0.25">
      <c r="A469" s="7">
        <v>1998</v>
      </c>
      <c r="B469" s="7" t="s">
        <v>1732</v>
      </c>
      <c r="C469" s="7" t="s">
        <v>1733</v>
      </c>
      <c r="D469" s="7" t="s">
        <v>72</v>
      </c>
      <c r="E469" s="7" t="s">
        <v>86</v>
      </c>
    </row>
    <row r="470" spans="1:5" ht="51" x14ac:dyDescent="0.25">
      <c r="A470" s="7">
        <v>1998</v>
      </c>
      <c r="B470" s="7" t="s">
        <v>1734</v>
      </c>
      <c r="C470" s="7" t="s">
        <v>1735</v>
      </c>
      <c r="D470" s="7" t="s">
        <v>72</v>
      </c>
      <c r="E470" s="7" t="s">
        <v>80</v>
      </c>
    </row>
    <row r="471" spans="1:5" ht="25.5" x14ac:dyDescent="0.25">
      <c r="A471" s="7">
        <v>1998</v>
      </c>
      <c r="B471" s="7" t="s">
        <v>1736</v>
      </c>
      <c r="C471" s="7" t="s">
        <v>1737</v>
      </c>
      <c r="D471" s="7" t="s">
        <v>72</v>
      </c>
      <c r="E471" s="7" t="s">
        <v>86</v>
      </c>
    </row>
    <row r="472" spans="1:5" ht="51" x14ac:dyDescent="0.25">
      <c r="A472" s="7">
        <v>1999</v>
      </c>
      <c r="B472" s="7" t="s">
        <v>1738</v>
      </c>
      <c r="C472" s="7" t="s">
        <v>1739</v>
      </c>
      <c r="D472" s="7" t="s">
        <v>72</v>
      </c>
      <c r="E472" s="7" t="s">
        <v>86</v>
      </c>
    </row>
    <row r="473" spans="1:5" ht="25.5" x14ac:dyDescent="0.25">
      <c r="A473" s="7">
        <v>1999</v>
      </c>
      <c r="B473" s="7" t="s">
        <v>1740</v>
      </c>
      <c r="C473" s="7" t="s">
        <v>1741</v>
      </c>
      <c r="D473" s="7" t="s">
        <v>72</v>
      </c>
      <c r="E473" s="7" t="s">
        <v>86</v>
      </c>
    </row>
    <row r="474" spans="1:5" ht="25.5" x14ac:dyDescent="0.25">
      <c r="A474" s="7">
        <v>1999</v>
      </c>
      <c r="B474" s="7" t="s">
        <v>1742</v>
      </c>
      <c r="C474" s="7" t="s">
        <v>1743</v>
      </c>
      <c r="D474" s="7" t="s">
        <v>72</v>
      </c>
      <c r="E474" s="7" t="s">
        <v>86</v>
      </c>
    </row>
    <row r="475" spans="1:5" ht="25.5" x14ac:dyDescent="0.25">
      <c r="A475" s="7">
        <v>1999</v>
      </c>
      <c r="B475" s="7" t="s">
        <v>1744</v>
      </c>
      <c r="C475" s="7" t="s">
        <v>1745</v>
      </c>
      <c r="D475" s="7" t="s">
        <v>72</v>
      </c>
      <c r="E475" s="7" t="s">
        <v>86</v>
      </c>
    </row>
    <row r="476" spans="1:5" ht="178.5" x14ac:dyDescent="0.25">
      <c r="A476" s="7">
        <v>1999</v>
      </c>
      <c r="B476" s="7" t="s">
        <v>1746</v>
      </c>
      <c r="C476" s="7" t="s">
        <v>1747</v>
      </c>
      <c r="D476" s="7" t="s">
        <v>72</v>
      </c>
      <c r="E476" s="7" t="s">
        <v>86</v>
      </c>
    </row>
    <row r="477" spans="1:5" ht="25.5" x14ac:dyDescent="0.25">
      <c r="A477" s="7">
        <v>1999</v>
      </c>
      <c r="B477" s="7" t="s">
        <v>1748</v>
      </c>
      <c r="C477" s="7" t="s">
        <v>1749</v>
      </c>
      <c r="D477" s="7" t="s">
        <v>72</v>
      </c>
      <c r="E477" s="7" t="s">
        <v>86</v>
      </c>
    </row>
    <row r="478" spans="1:5" ht="382.5" x14ac:dyDescent="0.25">
      <c r="A478" s="7">
        <v>1999</v>
      </c>
      <c r="B478" s="7" t="s">
        <v>1750</v>
      </c>
      <c r="C478" s="7" t="s">
        <v>1751</v>
      </c>
      <c r="D478" s="7" t="s">
        <v>72</v>
      </c>
      <c r="E478" s="7" t="s">
        <v>86</v>
      </c>
    </row>
    <row r="479" spans="1:5" ht="409.5" x14ac:dyDescent="0.25">
      <c r="A479" s="7">
        <v>1999</v>
      </c>
      <c r="B479" s="7" t="s">
        <v>1752</v>
      </c>
      <c r="C479" s="7" t="s">
        <v>1753</v>
      </c>
      <c r="D479" s="7" t="s">
        <v>72</v>
      </c>
      <c r="E479" s="7" t="s">
        <v>86</v>
      </c>
    </row>
    <row r="480" spans="1:5" ht="76.5" x14ac:dyDescent="0.25">
      <c r="A480" s="7">
        <v>1999</v>
      </c>
      <c r="B480" s="7" t="s">
        <v>1754</v>
      </c>
      <c r="C480" s="7" t="s">
        <v>1755</v>
      </c>
      <c r="D480" s="7" t="s">
        <v>72</v>
      </c>
      <c r="E480" s="7" t="s">
        <v>86</v>
      </c>
    </row>
    <row r="481" spans="1:5" ht="25.5" x14ac:dyDescent="0.25">
      <c r="A481" s="7">
        <v>1999</v>
      </c>
      <c r="B481" s="7" t="s">
        <v>1756</v>
      </c>
      <c r="C481" s="7" t="s">
        <v>1757</v>
      </c>
      <c r="D481" s="7" t="s">
        <v>72</v>
      </c>
      <c r="E481" s="7" t="s">
        <v>86</v>
      </c>
    </row>
    <row r="482" spans="1:5" ht="25.5" x14ac:dyDescent="0.25">
      <c r="A482" s="7">
        <v>1999</v>
      </c>
      <c r="B482" s="7" t="s">
        <v>1758</v>
      </c>
      <c r="C482" s="7" t="s">
        <v>1759</v>
      </c>
      <c r="D482" s="7" t="s">
        <v>72</v>
      </c>
      <c r="E482" s="7" t="s">
        <v>80</v>
      </c>
    </row>
    <row r="483" spans="1:5" ht="76.5" x14ac:dyDescent="0.25">
      <c r="A483" s="7">
        <v>1999</v>
      </c>
      <c r="B483" s="7" t="s">
        <v>1760</v>
      </c>
      <c r="C483" s="7" t="s">
        <v>1761</v>
      </c>
      <c r="D483" s="7" t="s">
        <v>72</v>
      </c>
      <c r="E483" s="7" t="s">
        <v>86</v>
      </c>
    </row>
    <row r="484" spans="1:5" ht="25.5" x14ac:dyDescent="0.25">
      <c r="A484" s="7">
        <v>1999</v>
      </c>
      <c r="B484" s="7" t="s">
        <v>1762</v>
      </c>
      <c r="C484" s="7" t="s">
        <v>1763</v>
      </c>
      <c r="D484" s="7" t="s">
        <v>72</v>
      </c>
      <c r="E484" s="7" t="s">
        <v>86</v>
      </c>
    </row>
    <row r="485" spans="1:5" ht="127.5" x14ac:dyDescent="0.25">
      <c r="A485" s="7">
        <v>2000</v>
      </c>
      <c r="B485" s="7" t="s">
        <v>1764</v>
      </c>
      <c r="C485" s="7" t="s">
        <v>1765</v>
      </c>
      <c r="D485" s="7" t="s">
        <v>72</v>
      </c>
      <c r="E485" s="7" t="s">
        <v>86</v>
      </c>
    </row>
    <row r="486" spans="1:5" ht="25.5" x14ac:dyDescent="0.25">
      <c r="A486" s="7">
        <v>2000</v>
      </c>
      <c r="B486" s="7" t="s">
        <v>1766</v>
      </c>
      <c r="C486" s="7" t="s">
        <v>1767</v>
      </c>
      <c r="D486" s="7" t="s">
        <v>72</v>
      </c>
      <c r="E486" s="7" t="s">
        <v>86</v>
      </c>
    </row>
    <row r="487" spans="1:5" ht="51" x14ac:dyDescent="0.25">
      <c r="A487" s="7">
        <v>2000</v>
      </c>
      <c r="B487" s="7" t="s">
        <v>1768</v>
      </c>
      <c r="C487" s="7" t="s">
        <v>1769</v>
      </c>
      <c r="D487" s="7" t="s">
        <v>72</v>
      </c>
      <c r="E487" s="7" t="s">
        <v>86</v>
      </c>
    </row>
    <row r="488" spans="1:5" ht="178.5" x14ac:dyDescent="0.25">
      <c r="A488" s="7">
        <v>2000</v>
      </c>
      <c r="B488" s="7" t="s">
        <v>1770</v>
      </c>
      <c r="C488" s="7" t="s">
        <v>1771</v>
      </c>
      <c r="D488" s="7" t="s">
        <v>72</v>
      </c>
      <c r="E488" s="7" t="s">
        <v>86</v>
      </c>
    </row>
    <row r="489" spans="1:5" ht="51" x14ac:dyDescent="0.25">
      <c r="A489" s="7">
        <v>2000</v>
      </c>
      <c r="B489" s="7" t="s">
        <v>1772</v>
      </c>
      <c r="C489" s="7" t="s">
        <v>1773</v>
      </c>
      <c r="D489" s="7" t="s">
        <v>72</v>
      </c>
      <c r="E489" s="7" t="s">
        <v>86</v>
      </c>
    </row>
    <row r="490" spans="1:5" ht="51" x14ac:dyDescent="0.25">
      <c r="A490" s="7">
        <v>2000</v>
      </c>
      <c r="B490" s="7" t="s">
        <v>1774</v>
      </c>
      <c r="C490" s="7" t="s">
        <v>1775</v>
      </c>
      <c r="D490" s="7" t="s">
        <v>72</v>
      </c>
      <c r="E490" s="7" t="s">
        <v>86</v>
      </c>
    </row>
    <row r="491" spans="1:5" ht="178.5" x14ac:dyDescent="0.25">
      <c r="A491" s="7">
        <v>2000</v>
      </c>
      <c r="B491" s="7" t="s">
        <v>1776</v>
      </c>
      <c r="C491" s="7" t="s">
        <v>1777</v>
      </c>
      <c r="D491" s="7" t="s">
        <v>72</v>
      </c>
      <c r="E491" s="7" t="s">
        <v>86</v>
      </c>
    </row>
    <row r="492" spans="1:5" ht="25.5" x14ac:dyDescent="0.25">
      <c r="A492" s="7">
        <v>2000</v>
      </c>
      <c r="B492" s="7" t="s">
        <v>1778</v>
      </c>
      <c r="C492" s="7" t="s">
        <v>1779</v>
      </c>
      <c r="D492" s="7" t="s">
        <v>72</v>
      </c>
      <c r="E492" s="7" t="s">
        <v>86</v>
      </c>
    </row>
    <row r="493" spans="1:5" ht="280.5" x14ac:dyDescent="0.25">
      <c r="A493" s="7">
        <v>2000</v>
      </c>
      <c r="B493" s="7" t="s">
        <v>1780</v>
      </c>
      <c r="C493" s="7" t="s">
        <v>1781</v>
      </c>
      <c r="D493" s="7" t="s">
        <v>72</v>
      </c>
      <c r="E493" s="7" t="s">
        <v>86</v>
      </c>
    </row>
    <row r="494" spans="1:5" ht="409.5" x14ac:dyDescent="0.25">
      <c r="A494" s="7">
        <v>2000</v>
      </c>
      <c r="B494" s="7" t="s">
        <v>1782</v>
      </c>
      <c r="C494" s="7" t="s">
        <v>1783</v>
      </c>
      <c r="D494" s="7" t="s">
        <v>72</v>
      </c>
      <c r="E494" s="7" t="s">
        <v>86</v>
      </c>
    </row>
    <row r="495" spans="1:5" ht="25.5" x14ac:dyDescent="0.25">
      <c r="A495" s="7">
        <v>2000</v>
      </c>
      <c r="B495" s="7" t="s">
        <v>1784</v>
      </c>
      <c r="C495" s="7" t="s">
        <v>1785</v>
      </c>
      <c r="D495" s="7" t="s">
        <v>72</v>
      </c>
      <c r="E495" s="7" t="s">
        <v>86</v>
      </c>
    </row>
    <row r="496" spans="1:5" ht="25.5" x14ac:dyDescent="0.25">
      <c r="A496" s="7">
        <v>2000</v>
      </c>
      <c r="B496" s="7" t="s">
        <v>1786</v>
      </c>
      <c r="C496" s="7" t="s">
        <v>1787</v>
      </c>
      <c r="D496" s="7" t="s">
        <v>72</v>
      </c>
      <c r="E496" s="7" t="s">
        <v>86</v>
      </c>
    </row>
    <row r="497" spans="1:5" ht="25.5" x14ac:dyDescent="0.25">
      <c r="A497" s="7">
        <v>2000</v>
      </c>
      <c r="B497" s="7" t="s">
        <v>1788</v>
      </c>
      <c r="C497" s="7" t="s">
        <v>1789</v>
      </c>
      <c r="D497" s="7" t="s">
        <v>72</v>
      </c>
      <c r="E497" s="7" t="s">
        <v>86</v>
      </c>
    </row>
    <row r="498" spans="1:5" ht="51" x14ac:dyDescent="0.25">
      <c r="A498" s="7">
        <v>2000</v>
      </c>
      <c r="B498" s="7" t="s">
        <v>1790</v>
      </c>
      <c r="C498" s="7" t="s">
        <v>1791</v>
      </c>
      <c r="D498" s="7" t="s">
        <v>72</v>
      </c>
      <c r="E498" s="7" t="s">
        <v>86</v>
      </c>
    </row>
    <row r="499" spans="1:5" ht="51" x14ac:dyDescent="0.25">
      <c r="A499" s="7">
        <v>2000</v>
      </c>
      <c r="B499" s="7" t="s">
        <v>1792</v>
      </c>
      <c r="C499" s="7" t="s">
        <v>1793</v>
      </c>
      <c r="D499" s="7" t="s">
        <v>72</v>
      </c>
      <c r="E499" s="7" t="s">
        <v>86</v>
      </c>
    </row>
    <row r="500" spans="1:5" ht="25.5" x14ac:dyDescent="0.25">
      <c r="A500" s="7">
        <v>2000</v>
      </c>
      <c r="B500" s="7" t="s">
        <v>1666</v>
      </c>
      <c r="C500" s="7" t="s">
        <v>1794</v>
      </c>
      <c r="D500" s="7" t="s">
        <v>72</v>
      </c>
      <c r="E500" s="7" t="s">
        <v>86</v>
      </c>
    </row>
    <row r="501" spans="1:5" ht="204" x14ac:dyDescent="0.25">
      <c r="A501" s="7">
        <v>2000</v>
      </c>
      <c r="B501" s="7" t="s">
        <v>1795</v>
      </c>
      <c r="C501" s="7" t="s">
        <v>1796</v>
      </c>
      <c r="D501" s="7" t="s">
        <v>72</v>
      </c>
      <c r="E501" s="7" t="s">
        <v>86</v>
      </c>
    </row>
    <row r="502" spans="1:5" ht="153" x14ac:dyDescent="0.25">
      <c r="A502" s="7">
        <v>2000</v>
      </c>
      <c r="B502" s="7" t="s">
        <v>1797</v>
      </c>
      <c r="C502" s="7" t="s">
        <v>1798</v>
      </c>
      <c r="D502" s="7" t="s">
        <v>72</v>
      </c>
      <c r="E502" s="7" t="s">
        <v>86</v>
      </c>
    </row>
    <row r="503" spans="1:5" ht="178.5" x14ac:dyDescent="0.25">
      <c r="A503" s="7">
        <v>2000</v>
      </c>
      <c r="B503" s="7" t="s">
        <v>1799</v>
      </c>
      <c r="C503" s="7" t="s">
        <v>1800</v>
      </c>
      <c r="D503" s="7" t="s">
        <v>72</v>
      </c>
      <c r="E503" s="7" t="s">
        <v>86</v>
      </c>
    </row>
    <row r="504" spans="1:5" ht="25.5" x14ac:dyDescent="0.25">
      <c r="A504" s="7">
        <v>2000</v>
      </c>
      <c r="B504" s="7" t="s">
        <v>1801</v>
      </c>
      <c r="C504" s="7" t="s">
        <v>1802</v>
      </c>
      <c r="D504" s="7" t="s">
        <v>72</v>
      </c>
      <c r="E504" s="7" t="s">
        <v>86</v>
      </c>
    </row>
    <row r="505" spans="1:5" ht="255" x14ac:dyDescent="0.25">
      <c r="A505" s="7">
        <v>2000</v>
      </c>
      <c r="B505" s="7" t="s">
        <v>1803</v>
      </c>
      <c r="C505" s="7" t="s">
        <v>1804</v>
      </c>
      <c r="D505" s="7" t="s">
        <v>72</v>
      </c>
      <c r="E505" s="7" t="s">
        <v>86</v>
      </c>
    </row>
    <row r="506" spans="1:5" ht="76.5" x14ac:dyDescent="0.25">
      <c r="A506" s="7">
        <v>2000</v>
      </c>
      <c r="B506" s="7" t="s">
        <v>1805</v>
      </c>
      <c r="C506" s="7" t="s">
        <v>1806</v>
      </c>
      <c r="D506" s="7" t="s">
        <v>72</v>
      </c>
      <c r="E506" s="7" t="s">
        <v>86</v>
      </c>
    </row>
    <row r="507" spans="1:5" ht="25.5" x14ac:dyDescent="0.25">
      <c r="A507" s="7">
        <v>2000</v>
      </c>
      <c r="B507" s="7" t="s">
        <v>1807</v>
      </c>
      <c r="C507" s="7" t="s">
        <v>1808</v>
      </c>
      <c r="D507" s="7" t="s">
        <v>72</v>
      </c>
      <c r="E507" s="7" t="s">
        <v>86</v>
      </c>
    </row>
    <row r="508" spans="1:5" ht="25.5" x14ac:dyDescent="0.25">
      <c r="A508" s="7">
        <v>2000</v>
      </c>
      <c r="B508" s="7" t="s">
        <v>1809</v>
      </c>
      <c r="C508" s="7" t="s">
        <v>1810</v>
      </c>
      <c r="D508" s="7" t="s">
        <v>72</v>
      </c>
      <c r="E508" s="7" t="s">
        <v>86</v>
      </c>
    </row>
    <row r="509" spans="1:5" ht="102" x14ac:dyDescent="0.25">
      <c r="A509" s="7">
        <v>2000</v>
      </c>
      <c r="B509" s="7" t="s">
        <v>1811</v>
      </c>
      <c r="C509" s="7" t="s">
        <v>1812</v>
      </c>
      <c r="D509" s="7" t="s">
        <v>72</v>
      </c>
      <c r="E509" s="7" t="s">
        <v>86</v>
      </c>
    </row>
    <row r="510" spans="1:5" ht="102" x14ac:dyDescent="0.25">
      <c r="A510" s="7">
        <v>2000</v>
      </c>
      <c r="B510" s="7" t="s">
        <v>1813</v>
      </c>
      <c r="C510" s="7" t="s">
        <v>1814</v>
      </c>
      <c r="D510" s="7" t="s">
        <v>72</v>
      </c>
      <c r="E510" s="7" t="s">
        <v>86</v>
      </c>
    </row>
    <row r="511" spans="1:5" ht="229.5" x14ac:dyDescent="0.25">
      <c r="A511" s="7">
        <v>2000</v>
      </c>
      <c r="B511" s="7" t="s">
        <v>1815</v>
      </c>
      <c r="C511" s="7" t="s">
        <v>1816</v>
      </c>
      <c r="D511" s="7" t="s">
        <v>72</v>
      </c>
      <c r="E511" s="7" t="s">
        <v>86</v>
      </c>
    </row>
    <row r="512" spans="1:5" ht="76.5" x14ac:dyDescent="0.25">
      <c r="A512" s="7">
        <v>2000</v>
      </c>
      <c r="B512" s="7" t="s">
        <v>1817</v>
      </c>
      <c r="C512" s="7" t="s">
        <v>1818</v>
      </c>
      <c r="D512" s="7" t="s">
        <v>72</v>
      </c>
      <c r="E512" s="7" t="s">
        <v>86</v>
      </c>
    </row>
    <row r="513" spans="1:5" ht="409.5" x14ac:dyDescent="0.25">
      <c r="A513" s="7">
        <v>2001</v>
      </c>
      <c r="B513" s="7" t="s">
        <v>1819</v>
      </c>
      <c r="C513" s="7" t="s">
        <v>1820</v>
      </c>
      <c r="D513" s="7" t="s">
        <v>72</v>
      </c>
      <c r="E513" s="7" t="s">
        <v>86</v>
      </c>
    </row>
    <row r="514" spans="1:5" ht="255" x14ac:dyDescent="0.25">
      <c r="A514" s="7">
        <v>2001</v>
      </c>
      <c r="B514" s="7" t="s">
        <v>1821</v>
      </c>
      <c r="C514" s="7" t="s">
        <v>1822</v>
      </c>
      <c r="D514" s="7" t="s">
        <v>72</v>
      </c>
      <c r="E514" s="7" t="s">
        <v>86</v>
      </c>
    </row>
    <row r="515" spans="1:5" ht="51" x14ac:dyDescent="0.25">
      <c r="A515" s="7">
        <v>2001</v>
      </c>
      <c r="B515" s="7" t="s">
        <v>1823</v>
      </c>
      <c r="C515" s="7" t="s">
        <v>1824</v>
      </c>
      <c r="D515" s="7" t="s">
        <v>72</v>
      </c>
      <c r="E515" s="7" t="s">
        <v>86</v>
      </c>
    </row>
    <row r="516" spans="1:5" ht="409.5" x14ac:dyDescent="0.25">
      <c r="A516" s="7">
        <v>2001</v>
      </c>
      <c r="B516" s="7" t="s">
        <v>1825</v>
      </c>
      <c r="C516" s="7" t="s">
        <v>1826</v>
      </c>
      <c r="D516" s="7" t="s">
        <v>72</v>
      </c>
      <c r="E516" s="7" t="s">
        <v>86</v>
      </c>
    </row>
    <row r="517" spans="1:5" ht="25.5" x14ac:dyDescent="0.25">
      <c r="A517" s="7">
        <v>2001</v>
      </c>
      <c r="B517" s="7" t="s">
        <v>1827</v>
      </c>
      <c r="C517" s="7" t="s">
        <v>1828</v>
      </c>
      <c r="D517" s="7" t="s">
        <v>72</v>
      </c>
      <c r="E517" s="7" t="s">
        <v>86</v>
      </c>
    </row>
    <row r="518" spans="1:5" ht="229.5" x14ac:dyDescent="0.25">
      <c r="A518" s="7">
        <v>2001</v>
      </c>
      <c r="B518" s="7" t="s">
        <v>1829</v>
      </c>
      <c r="C518" s="7" t="s">
        <v>1830</v>
      </c>
      <c r="D518" s="7" t="s">
        <v>72</v>
      </c>
      <c r="E518" s="7" t="s">
        <v>86</v>
      </c>
    </row>
    <row r="519" spans="1:5" ht="25.5" x14ac:dyDescent="0.25">
      <c r="A519" s="7">
        <v>2001</v>
      </c>
      <c r="B519" s="7" t="s">
        <v>1831</v>
      </c>
      <c r="C519" s="7" t="s">
        <v>1832</v>
      </c>
      <c r="D519" s="7" t="s">
        <v>72</v>
      </c>
      <c r="E519" s="7" t="s">
        <v>86</v>
      </c>
    </row>
    <row r="520" spans="1:5" ht="409.5" x14ac:dyDescent="0.25">
      <c r="A520" s="7">
        <v>2001</v>
      </c>
      <c r="B520" s="7" t="s">
        <v>1833</v>
      </c>
      <c r="C520" s="7" t="s">
        <v>1834</v>
      </c>
      <c r="D520" s="7" t="s">
        <v>72</v>
      </c>
      <c r="E520" s="7" t="s">
        <v>86</v>
      </c>
    </row>
    <row r="521" spans="1:5" ht="25.5" x14ac:dyDescent="0.25">
      <c r="A521" s="7">
        <v>2001</v>
      </c>
      <c r="B521" s="7" t="s">
        <v>1835</v>
      </c>
      <c r="C521" s="7" t="s">
        <v>1836</v>
      </c>
      <c r="D521" s="7" t="s">
        <v>72</v>
      </c>
      <c r="E521" s="7" t="s">
        <v>86</v>
      </c>
    </row>
    <row r="522" spans="1:5" ht="25.5" x14ac:dyDescent="0.25">
      <c r="A522" s="7">
        <v>2001</v>
      </c>
      <c r="B522" s="7" t="s">
        <v>1837</v>
      </c>
      <c r="C522" s="7" t="s">
        <v>1838</v>
      </c>
      <c r="D522" s="7" t="s">
        <v>72</v>
      </c>
      <c r="E522" s="7" t="s">
        <v>86</v>
      </c>
    </row>
    <row r="523" spans="1:5" ht="25.5" x14ac:dyDescent="0.25">
      <c r="A523" s="7">
        <v>2001</v>
      </c>
      <c r="B523" s="7" t="s">
        <v>1839</v>
      </c>
      <c r="C523" s="7" t="s">
        <v>1840</v>
      </c>
      <c r="D523" s="7" t="s">
        <v>72</v>
      </c>
      <c r="E523" s="7" t="s">
        <v>86</v>
      </c>
    </row>
    <row r="524" spans="1:5" ht="409.5" x14ac:dyDescent="0.25">
      <c r="A524" s="7">
        <v>2001</v>
      </c>
      <c r="B524" s="7" t="s">
        <v>1841</v>
      </c>
      <c r="C524" s="7" t="s">
        <v>1842</v>
      </c>
      <c r="D524" s="7" t="s">
        <v>72</v>
      </c>
      <c r="E524" s="7" t="s">
        <v>86</v>
      </c>
    </row>
    <row r="525" spans="1:5" ht="51" x14ac:dyDescent="0.25">
      <c r="A525" s="7">
        <v>2001</v>
      </c>
      <c r="B525" s="7" t="s">
        <v>1843</v>
      </c>
      <c r="C525" s="7" t="s">
        <v>1844</v>
      </c>
      <c r="D525" s="7" t="s">
        <v>72</v>
      </c>
      <c r="E525" s="7" t="s">
        <v>86</v>
      </c>
    </row>
    <row r="526" spans="1:5" ht="102" x14ac:dyDescent="0.25">
      <c r="A526" s="7">
        <v>2001</v>
      </c>
      <c r="B526" s="7" t="s">
        <v>1845</v>
      </c>
      <c r="C526" s="7" t="s">
        <v>1846</v>
      </c>
      <c r="D526" s="7" t="s">
        <v>72</v>
      </c>
      <c r="E526" s="7" t="s">
        <v>86</v>
      </c>
    </row>
    <row r="527" spans="1:5" ht="25.5" x14ac:dyDescent="0.25">
      <c r="A527" s="7">
        <v>2001</v>
      </c>
      <c r="B527" s="7" t="s">
        <v>1847</v>
      </c>
      <c r="C527" s="7" t="s">
        <v>1848</v>
      </c>
      <c r="D527" s="7" t="s">
        <v>72</v>
      </c>
      <c r="E527" s="7" t="s">
        <v>86</v>
      </c>
    </row>
    <row r="528" spans="1:5" ht="51" x14ac:dyDescent="0.25">
      <c r="A528" s="7">
        <v>2001</v>
      </c>
      <c r="B528" s="7" t="s">
        <v>1849</v>
      </c>
      <c r="C528" s="7" t="s">
        <v>1850</v>
      </c>
      <c r="D528" s="7" t="s">
        <v>72</v>
      </c>
      <c r="E528" s="7" t="s">
        <v>86</v>
      </c>
    </row>
    <row r="529" spans="1:5" ht="76.5" x14ac:dyDescent="0.25">
      <c r="A529" s="7">
        <v>2001</v>
      </c>
      <c r="B529" s="7" t="s">
        <v>1851</v>
      </c>
      <c r="C529" s="7" t="s">
        <v>1852</v>
      </c>
      <c r="D529" s="7" t="s">
        <v>72</v>
      </c>
      <c r="E529" s="7" t="s">
        <v>86</v>
      </c>
    </row>
    <row r="530" spans="1:5" ht="25.5" x14ac:dyDescent="0.25">
      <c r="A530" s="7">
        <v>2001</v>
      </c>
      <c r="B530" s="7" t="s">
        <v>1853</v>
      </c>
      <c r="C530" s="7" t="s">
        <v>1854</v>
      </c>
      <c r="D530" s="7" t="s">
        <v>35</v>
      </c>
      <c r="E530" s="7" t="s">
        <v>86</v>
      </c>
    </row>
    <row r="531" spans="1:5" ht="25.5" x14ac:dyDescent="0.25">
      <c r="A531" s="7">
        <v>2001</v>
      </c>
      <c r="B531" s="7" t="s">
        <v>1855</v>
      </c>
      <c r="C531" s="7" t="s">
        <v>1856</v>
      </c>
      <c r="D531" s="7" t="s">
        <v>72</v>
      </c>
      <c r="E531" s="7" t="s">
        <v>86</v>
      </c>
    </row>
    <row r="532" spans="1:5" ht="25.5" x14ac:dyDescent="0.25">
      <c r="A532" s="7">
        <v>2001</v>
      </c>
      <c r="B532" s="7" t="s">
        <v>1857</v>
      </c>
      <c r="C532" s="7" t="s">
        <v>1858</v>
      </c>
      <c r="D532" s="7" t="s">
        <v>72</v>
      </c>
      <c r="E532" s="7" t="s">
        <v>86</v>
      </c>
    </row>
    <row r="533" spans="1:5" ht="51" x14ac:dyDescent="0.25">
      <c r="A533" s="7">
        <v>2001</v>
      </c>
      <c r="B533" s="7" t="s">
        <v>1859</v>
      </c>
      <c r="C533" s="7" t="s">
        <v>1860</v>
      </c>
      <c r="D533" s="7" t="s">
        <v>36</v>
      </c>
      <c r="E533" s="7" t="s">
        <v>80</v>
      </c>
    </row>
    <row r="534" spans="1:5" ht="76.5" x14ac:dyDescent="0.25">
      <c r="A534" s="7">
        <v>2001</v>
      </c>
      <c r="B534" s="7" t="s">
        <v>1861</v>
      </c>
      <c r="C534" s="7" t="s">
        <v>1862</v>
      </c>
      <c r="D534" s="7" t="s">
        <v>72</v>
      </c>
      <c r="E534" s="7" t="s">
        <v>86</v>
      </c>
    </row>
    <row r="535" spans="1:5" ht="51" x14ac:dyDescent="0.25">
      <c r="A535" s="7">
        <v>2001</v>
      </c>
      <c r="B535" s="7" t="s">
        <v>1863</v>
      </c>
      <c r="C535" s="7" t="s">
        <v>1864</v>
      </c>
      <c r="D535" s="7" t="s">
        <v>35</v>
      </c>
      <c r="E535" s="7" t="s">
        <v>86</v>
      </c>
    </row>
    <row r="536" spans="1:5" ht="204" x14ac:dyDescent="0.25">
      <c r="A536" s="7">
        <v>2001</v>
      </c>
      <c r="B536" s="7" t="s">
        <v>1865</v>
      </c>
      <c r="C536" s="7" t="s">
        <v>1866</v>
      </c>
      <c r="D536" s="7" t="s">
        <v>72</v>
      </c>
      <c r="E536" s="7" t="s">
        <v>86</v>
      </c>
    </row>
    <row r="537" spans="1:5" x14ac:dyDescent="0.25">
      <c r="A537" s="7"/>
      <c r="B537" s="7"/>
      <c r="C537" s="7"/>
      <c r="D537" s="7"/>
      <c r="E537" s="7"/>
    </row>
    <row r="538" spans="1:5" x14ac:dyDescent="0.25">
      <c r="A538" s="7"/>
      <c r="B538" s="7"/>
      <c r="C538" s="7"/>
      <c r="D538" s="7"/>
      <c r="E538" s="7"/>
    </row>
    <row r="539" spans="1:5" x14ac:dyDescent="0.25">
      <c r="A539" s="7"/>
      <c r="B539" s="7"/>
      <c r="C539" s="7"/>
      <c r="D539" s="7"/>
      <c r="E539" s="7"/>
    </row>
    <row r="540" spans="1:5" x14ac:dyDescent="0.25">
      <c r="A540" s="7"/>
      <c r="B540" s="7"/>
      <c r="C540" s="7"/>
      <c r="D540" s="7"/>
      <c r="E540" s="7"/>
    </row>
    <row r="541" spans="1:5" x14ac:dyDescent="0.25">
      <c r="A541" s="7"/>
      <c r="B541" s="7"/>
      <c r="C541" s="7"/>
      <c r="D541" s="7"/>
      <c r="E541" s="7"/>
    </row>
    <row r="542" spans="1:5" x14ac:dyDescent="0.25">
      <c r="A542" s="7"/>
      <c r="B542" s="7"/>
      <c r="C542" s="7"/>
      <c r="D542" s="7"/>
      <c r="E542" s="7"/>
    </row>
    <row r="543" spans="1:5" x14ac:dyDescent="0.25">
      <c r="A543" s="7"/>
      <c r="B543" s="7"/>
      <c r="C543" s="7"/>
      <c r="D543" s="7"/>
      <c r="E543" s="7"/>
    </row>
    <row r="544" spans="1:5" x14ac:dyDescent="0.25">
      <c r="A544" s="7"/>
      <c r="B544" s="7"/>
      <c r="C544" s="7"/>
      <c r="D544" s="7"/>
      <c r="E544" s="7"/>
    </row>
    <row r="545" spans="1:5" x14ac:dyDescent="0.25">
      <c r="A545" s="7"/>
      <c r="B545" s="7"/>
      <c r="C545" s="7"/>
      <c r="D545" s="7"/>
      <c r="E545" s="7"/>
    </row>
    <row r="546" spans="1:5" x14ac:dyDescent="0.25">
      <c r="A546" s="7"/>
      <c r="B546" s="7"/>
      <c r="C546" s="7"/>
      <c r="D546" s="7"/>
      <c r="E546" s="7"/>
    </row>
    <row r="547" spans="1:5" x14ac:dyDescent="0.25">
      <c r="A547" s="7"/>
      <c r="B547" s="7"/>
      <c r="C547" s="7"/>
      <c r="D547" s="7"/>
      <c r="E547" s="7"/>
    </row>
    <row r="548" spans="1:5" x14ac:dyDescent="0.25">
      <c r="A548" s="7"/>
      <c r="B548" s="7"/>
      <c r="C548" s="7"/>
      <c r="D548" s="7"/>
      <c r="E548" s="7"/>
    </row>
    <row r="549" spans="1:5" x14ac:dyDescent="0.25">
      <c r="A549" s="7"/>
      <c r="B549" s="7"/>
      <c r="C549" s="7"/>
      <c r="D549" s="7"/>
      <c r="E549" s="7"/>
    </row>
    <row r="550" spans="1:5" x14ac:dyDescent="0.25">
      <c r="A550" s="7"/>
      <c r="B550" s="7"/>
      <c r="C550" s="7"/>
      <c r="D550" s="7"/>
      <c r="E550" s="7"/>
    </row>
  </sheetData>
  <hyperlinks>
    <hyperlink ref="C2" r:id="rId1" location="more-3" display="https://bibliotheca.limkitsiang.com/1968/03/26/the-poison-of-bumiputeraism/ - more-3" xr:uid="{04849396-CCEE-4551-B158-A917B1D6C88D}"/>
    <hyperlink ref="C3" r:id="rId2" location="more-617" display="https://bibliotheca.limkitsiang.com/1968/04/26/abolition-of-inequalities-and-exploitation/ - more-617" xr:uid="{D2F7E64D-7CBE-4F80-BB32-F4A592302451}"/>
    <hyperlink ref="C4" r:id="rId3" location="more-613" display="https://bibliotheca.limkitsiang.com/1968/04/23/the-merdeka-university/ - more-613" xr:uid="{CE6A8F04-29E1-4923-BF95-FD9FC9027313}"/>
    <hyperlink ref="C5" r:id="rId4" location="more-611" display="https://bibliotheca.limkitsiang.com/1968/04/18/election-itis-hits-malaysia/ - more-611" xr:uid="{4EF19373-5ACD-4D84-BD2D-D0ACD3DB06C0}"/>
    <hyperlink ref="C6" r:id="rId5" xr:uid="{982277DE-76A2-48E9-B2EF-85B9BBA0EF18}"/>
    <hyperlink ref="C7" r:id="rId6" location="more-628" display="https://bibliotheca.limkitsiang.com/1968/05/17/will-malaysia-and-singapore-merge-once-again/ - more-628" xr:uid="{F64482C1-5921-4A0F-AB48-1B39CD2CA9C3}"/>
    <hyperlink ref="C8" r:id="rId7" location="more-623" display="https://bibliotheca.limkitsiang.com/1968/05/12/merdeka-university/ - more-623" xr:uid="{23AA3CE9-8DC7-4F8B-A229-A1D1272D3F5C}"/>
    <hyperlink ref="C9" r:id="rId8" location="more-621" display="https://bibliotheca.limkitsiang.com/1968/05/12/the-malaysian-malaysia/ - more-621" xr:uid="{33278355-CC1E-4943-AFBF-0D39B34846C2}"/>
    <hyperlink ref="C10" r:id="rId9" location="more-660" display="https://bibliotheca.limkitsiang.com/1968/06/29/challenge-to-the-mca/ - more-660" xr:uid="{6D045C5A-F721-4D33-BD29-5B95EBBEFDEF}"/>
    <hyperlink ref="C11" r:id="rId10" location="more-709" display="https://bibliotheca.limkitsiang.com/1968/07/31/the-role-of-youth-organisations-in-malaysia/ - more-709" xr:uid="{F643302D-4C46-423A-AF99-1665E058504E}"/>
    <hyperlink ref="C12" r:id="rId11" location="more-705" display="https://bibliotheca.limkitsiang.com/1968/07/28/mca-college/ - more-705" xr:uid="{AB1BB1F8-FF52-4D9C-96C3-8B5F39847619}"/>
    <hyperlink ref="C13" r:id="rId12" location="more-699" display="https://bibliotheca.limkitsiang.com/1968/07/22/senu-dims-hope-for-clemency-plea-for-all-johore-youths/ - more-699" xr:uid="{0CD5B7A7-60DE-417D-AC6C-011D763D3787}"/>
    <hyperlink ref="C14" r:id="rId13" location="more-663" display="https://bibliotheca.limkitsiang.com/1968/07/01/opposition-politics-in-malaysia/ - more-663" xr:uid="{84160941-0FF1-4A13-81CB-AD5BA40FD7AE}"/>
    <hyperlink ref="C15" r:id="rId14" location="more-763" display="https://bibliotheca.limkitsiang.com/1968/08/30/call-on-the-government-to-withdrawn-the-10-million/ - more-763" xr:uid="{6F7CF5A1-591D-463A-A973-95F3B394C3B1}"/>
    <hyperlink ref="C16" r:id="rId15" location="more-758" display="https://bibliotheca.limkitsiang.com/1968/08/29/letter-to-the-editor-of-utusan-malaysia/ - more-758" xr:uid="{6B74B8CE-6BEE-4765-A83B-891C6F5757A2}"/>
    <hyperlink ref="C17" r:id="rId16" location="more-756" display="https://bibliotheca.limkitsiang.com/1968/08/28/dap-differs-with-the-alliance-and-the-gerakans/ - more-756" xr:uid="{91C9DB51-9166-4989-AD76-42B4162CA264}"/>
    <hyperlink ref="C18" r:id="rId17" location="more-748" display="https://bibliotheca.limkitsiang.com/1968/08/25/dap%e2%80%99s-challenge-to-khir-johari-to-a-tv-debate/ - more-748" xr:uid="{7CEAC8E4-F3CF-4FBA-9536-6807B4E836A5}"/>
    <hyperlink ref="C19" r:id="rId18" location="more-740;" display="https://bibliotheca.limkitsiang.com/1968/08/19/chakap-lah-bahasa-kebangsaan-sahaja/#more-740;" xr:uid="{11E43596-69EC-4DC2-B06D-9912ECD9026F}"/>
    <hyperlink ref="C20" r:id="rId19" location="more-717" display="https://bibliotheca.limkitsiang.com/1968/08/08/bukit-rambai-dap-branch-protem-committee/ - more-717" xr:uid="{3CE5ADB3-8F3B-42DB-91E8-5F449C877A6D}"/>
    <hyperlink ref="C21" r:id="rId20" location="more-802" display="https://bibliotheca.limkitsiang.com/1968/09/27/eight-questions-for-alliance-candidate-inche-musa-hitam/ - more-802" xr:uid="{5F52B9E2-183C-4D56-87BD-B99E8154F3B8}"/>
    <hyperlink ref="C22" r:id="rId21" location="more-800" display="https://bibliotheca.limkitsiang.com/1968/09/25/a-historic-choice-before-the-voters-of-segamat-utara/ - more-800" xr:uid="{DE8AFEFA-A251-4A57-9E07-D2E1AD43116E}"/>
    <hyperlink ref="C23" r:id="rId22" location="more-796" display="https://bibliotheca.limkitsiang.com/1968/09/19/nantah-and-formosan-qualifications-the-merdeka-university-and-the-mca-college/ - more-796" xr:uid="{02FDCE3B-551C-42D7-BEE7-CE075ED4947B}"/>
    <hyperlink ref="C24" r:id="rId23" location="more-789" display="https://bibliotheca.limkitsiang.com/1968/09/11/razak%e2%80%99s-%e2%80%9cnew-breed-of-malaysians%e2%80%9d/ - more-789" xr:uid="{036538CD-4C1C-4431-BA80-D4B863C05721}"/>
    <hyperlink ref="C25" r:id="rId24" location="more-783" display="https://bibliotheca.limkitsiang.com/1968/09/08/the-objective-of-gerakan-ra%e2%80%99ayat-malaysia-an-indonesian-malaysia/ - more-783" xr:uid="{5B81B241-11F7-43C1-9F57-E950212332D9}"/>
    <hyperlink ref="C26" r:id="rId25" location="more-772" display="https://bibliotheca.limkitsiang.com/1968/09/03/mca-membership-drive/ - more-772" xr:uid="{75813DA5-9784-4F47-A544-19E9E6599A43}"/>
    <hyperlink ref="C27" r:id="rId26" location="more-31" display="https://bibliotheca.limkitsiang.com/1968/10/27/university-of-malaya-urged-to-commission-study-on-the-problem-of-race-in-malaysia/ - more-31" xr:uid="{93A329A9-09F5-4FFF-8E17-996A5E9FA603}"/>
    <hyperlink ref="C28" r:id="rId27" location="more-823" display="https://bibliotheca.limkitsiang.com/1968/10/17/segamat-utara-voters-will-go-to-the-polls/ - more-823" xr:uid="{72EFAF07-F68F-4FB2-8E03-F7BCCE53112C}"/>
    <hyperlink ref="C29" r:id="rId28" location="more-10" display="https://bibliotheca.limkitsiang.com/1968/10/03/the-ten-questions-to-the-alliance-candidate-for-segamat-utara-parliamentary-by-election-inche-musa-hitam/ - more-10" xr:uid="{2402D1DA-69FE-45A5-B6FF-2E4CD6B3A133}"/>
    <hyperlink ref="C30" r:id="rId29" location="more-813" display="https://bibliotheca.limkitsiang.com/1968/10/03/the-real-reasons-for-the-formation-of-the-direct-alliance-membership-system/ - more-813" xr:uid="{4E560438-217C-4C4C-83E0-EF19CC547A9A}"/>
    <hyperlink ref="C31" r:id="rId30" location="more-872" display="https://bibliotheca.limkitsiang.com/1968/11/29/reply-to-dr-tan-chee-khoon/ - more-872" xr:uid="{C5B940CF-0989-45D8-93C1-80B442F6E1C9}"/>
    <hyperlink ref="C32" r:id="rId31" location="more-64" display="https://bibliotheca.limkitsiang.com/1968/11/28/serdang-by-election-a-test-for-the-cause-of-multi-racialism/ - more-64" xr:uid="{4783E4B2-2E3B-4649-9831-29D6690D8075}"/>
    <hyperlink ref="C33" r:id="rId32" location="more-58" display="https://bibliotheca.limkitsiang.com/1968/11/26/what-are-the-causes-of-growing-national-division-among-malaysians/ - more-58" xr:uid="{AB97C2A9-2112-40CE-8B08-DFD056F31344}"/>
    <hyperlink ref="C34" r:id="rId33" location="more-47" display="https://bibliotheca.limkitsiang.com/1968/11/24/dap-gerakan-cultural-debate/ - more-47" xr:uid="{D90B5EE0-57C4-4BEA-928B-96F96F28BEB7}"/>
    <hyperlink ref="C35" r:id="rId34" location="more-862" display="https://bibliotheca.limkitsiang.com/1968/11/17/general-elections-plans-and-preparations/ - more-862" xr:uid="{89812424-5BDD-4974-A547-AFEB3BDB4DB8}"/>
    <hyperlink ref="C36" r:id="rId35" location="more-44" display="https://bibliotheca.limkitsiang.com/1968/11/11/dap-replies-to-inche-khir-johari/ - more-44" xr:uid="{C41CC80D-EAA6-44BE-8675-89EAD66675AD}"/>
    <hyperlink ref="C37" r:id="rId36" location="more-848" display="https://bibliotheca.limkitsiang.com/1968/11/05/malaysia-in-danger-of-becoming-a-second-nigeria/ - more-848" xr:uid="{CEB57CFB-D60B-4386-8803-5715A30A0029}"/>
    <hyperlink ref="C38" r:id="rId37" location="more-844" display="https://bibliotheca.limkitsiang.com/1968/11/05/844/ - more-844" xr:uid="{D6769B79-D868-431F-8D13-6CE4D3AE8935}"/>
    <hyperlink ref="C39" r:id="rId38" location="more-100" display="https://bibliotheca.limkitsiang.com/1968/12/27/the-day-of-voting-and-the-night-of-judgement/ - more-100" xr:uid="{FE21C13D-FCD0-47B7-9E38-CA581C5E544D}"/>
    <hyperlink ref="C40" r:id="rId39" location="more-91" display="https://bibliotheca.limkitsiang.com/1968/12/23/repudiate-racialist-policies-of-the-alliance/ - more-91" xr:uid="{31198ED1-C2CB-482B-93C1-D9399A962F65}"/>
    <hyperlink ref="C41" r:id="rId40" location="more-911" display="https://bibliotheca.limkitsiang.com/1968/12/14/a-question-for-mr-michael-chen/ - more-911" xr:uid="{DC9DE25E-2B5D-4E30-BC80-2CC4D1AEFFBC}"/>
    <hyperlink ref="C42" r:id="rId41" location="more-901" display="https://bibliotheca.limkitsiang.com/1968/12/08/language/ - more-901" xr:uid="{DCAC9678-8FE9-425E-8371-80E8B6FF8165}"/>
    <hyperlink ref="C43" r:id="rId42" location="more-895" display="https://bibliotheca.limkitsiang.com/1968/12/07/the-mca-%e2%80%93-pawns-of-malay-racialists/ - more-895" xr:uid="{2071F2ED-68DE-4760-A709-34A338636C22}"/>
    <hyperlink ref="C44" r:id="rId43" location="more-66" display="https://bibliotheca.limkitsiang.com/1968/12/01/tamil-schools/ - more-66" xr:uid="{24F93C4C-9937-4FC5-A23F-9ED6F5D1F548}"/>
    <hyperlink ref="C45" r:id="rId44" location="more-887" display="https://bibliotheca.limkitsiang.com/1968/12/01/serdang%e2%80%99s-20-points-%e2%80%93-dap-by-election-pledge/ - more-887" xr:uid="{F4C96673-0313-4A80-BBF5-9F2EC8E3CC86}"/>
    <hyperlink ref="C46" r:id="rId45" location="more-150" display="https://bibliotheca.limkitsiang.com/1969/01/31/mr-chua-song-lim-asked-to-give-three-reasons-to-justify-his-stand-that-nanyang-university-of-low-academic-standard/ - more-150" xr:uid="{2C84ACA5-50A7-47AC-BA5B-5EF60B57E886}"/>
    <hyperlink ref="C47" r:id="rId46" location="more-146" display="https://bibliotheca.limkitsiang.com/1969/01/29/call-to-malaysianise-the-armed-forces/ - more-146" xr:uid="{2AADD8F5-7572-4965-8677-8FC42159D4C4}"/>
    <hyperlink ref="C48" r:id="rId47" location="more-141" display="https://bibliotheca.limkitsiang.com/1969/01/25/the-crusade-for-a-malaysian-malaysia/ - more-141" xr:uid="{B28FECC3-4B01-450C-A4AF-9254557C98B9}"/>
    <hyperlink ref="C49" r:id="rId48" location="more-137" display="https://bibliotheca.limkitsiang.com/1969/01/19/three-proposals-for-building-a-united-malaysian-nation/ - more-137" xr:uid="{15B95E1C-F1DA-4E64-A709-A4BD0DD8479E}"/>
    <hyperlink ref="C50" r:id="rId49" location="more-132" display="https://bibliotheca.limkitsiang.com/1969/01/18/basis-for-opposition-co-operation-in-general-elections/ - more-132" xr:uid="{F5822F14-A9B0-4667-8D15-E980A3CD1A18}"/>
    <hyperlink ref="C51" r:id="rId50" location="more-190" display="https://bibliotheca.limkitsiang.com/1969/02/28/national-language/ - more-190" xr:uid="{AF89F9E9-F210-49E2-988B-2D75D47AD51C}"/>
    <hyperlink ref="C52" r:id="rId51" location="more-188" display="https://bibliotheca.limkitsiang.com/1969/02/26/dap-calls-for-defence-white-paper/ - more-188" xr:uid="{54D37B6F-8805-4582-AC7E-6AEE097244E6}"/>
    <hyperlink ref="C53" r:id="rId52" location="more-174" display="https://bibliotheca.limkitsiang.com/1969/02/14/a-setback-for-democracy-for-five-years/ - more-174" xr:uid="{6B686879-8619-414A-BC71-20CDFB8D2579}"/>
    <hyperlink ref="C54" r:id="rId53" location="more-159" display="https://bibliotheca.limkitsiang.com/1969/02/09/national-solidarity/ - more-159" xr:uid="{95F47703-5817-4EFD-BDAA-C174AF49AC28}"/>
    <hyperlink ref="C55" r:id="rId54" location="more-308" display="https://bibliotheca.limkitsiang.com/1969/03/13/lee-san-choon-and-merdeka-university/ - more-308" xr:uid="{AE12F0C3-3688-40E3-9B70-B21AD21286C2}"/>
    <hyperlink ref="C56" r:id="rId55" location="more-197" display="https://bibliotheca.limkitsiang.com/1969/03/09/who-is-the-true-champion-of-the-people%e2%80%99s-interest-%e2%80%93-the-dap-or-the-mca/ - more-197" xr:uid="{EC9AC8DE-9442-423A-90C9-DC5F9FC012DD}"/>
    <hyperlink ref="C57" r:id="rId56" location="more-323" display="https://bibliotheca.limkitsiang.com/1969/04/30/merdeka-university-malay-ised/ - more-323" xr:uid="{91E4000F-9ED8-44AE-AE1A-17F05E176B73}"/>
    <hyperlink ref="C58" r:id="rId57" location="more-276" display="https://bibliotheca.limkitsiang.com/1969/04/30/the-education-issue-on-may-10/ - more-276" xr:uid="{835C0B30-4592-4D27-AB01-EC3A9400BACE}"/>
    <hyperlink ref="C59" r:id="rId58" location="more-268" display="https://bibliotheca.limkitsiang.com/1969/04/23/charge-about-the-%e2%80%98unholy-alliance-between-dap-and-pmip%e2%80%99-sheer-fabrication/ - more-268" xr:uid="{15F83E5E-F14E-442C-8801-DED498C65B22}"/>
    <hyperlink ref="C60" r:id="rId59" location="more-265" display="https://bibliotheca.limkitsiang.com/1969/04/21/i-will-not-withdraw-a-single-word-that-i-have-said/ - more-265" xr:uid="{CA221F4A-A82A-49D2-B44A-6960EA42DF51}"/>
    <hyperlink ref="C62" r:id="rId60" location="more-263" display="https://bibliotheca.limkitsiang.com/1969/04/20/lim-kit-siang-calls-for-the-withdrawal-of-the-fama%e2%80%99s-proposed-fish-marketing-scheme/ - more-263" xr:uid="{9F27B910-5678-47CC-AA32-2885EAB8A32E}"/>
    <hyperlink ref="C63" r:id="rId61" location="more-939; _x000a_" xr:uid="{F6C6BFDF-802B-468C-8129-17E243E25F79}"/>
    <hyperlink ref="C64" r:id="rId62" location="more-243" display="https://bibliotheca.limkitsiang.com/1969/04/13/koh-kim-leng-is-one-of-the-architects-to-suppress-and-destroy-chinese-language-and-education-in-malaysia/ - more-243" xr:uid="{4238440C-E7FD-415B-83A2-220B4FF343D5}"/>
    <hyperlink ref="C65" r:id="rId63" location="more-232" display="https://bibliotheca.limkitsiang.com/1969/04/08/ten-question-for-koh-kim-leng/ - more-232" xr:uid="{7A495C20-D28E-4704-859B-57139C570ECA}"/>
    <hyperlink ref="C66" r:id="rId64" location="more-230" display="https://bibliotheca.limkitsiang.com/1969/04/06/the-maju-ward-%e2%80%93-the-chief-executioners-of-the-%e2%80%98grand-deception%e2%80%99-campaign-of-the-mca/ - more-230" xr:uid="{C3A5C77A-0AF0-4D1A-939C-DCF788ABBE1E}"/>
    <hyperlink ref="C67" r:id="rId65" location="more-942" display="https://bibliotheca.limkitsiang.com/1969/05/07/the-meaning-of-a-malaysian-malaysia/ - more-942" xr:uid="{75766C44-A038-404B-A0D1-0762703F0A6B}"/>
    <hyperlink ref="C68" r:id="rId66" location="more-289" display="https://bibliotheca.limkitsiang.com/1969/05/06/party-rakyats-policy-in-language-education-and-culture/ - more-289" xr:uid="{BA2AEC41-8302-45A4-8B9B-625ED92CF25A}"/>
    <hyperlink ref="C69" r:id="rId67" location="more-333" display="https://bibliotheca.limkitsiang.com/1969/05/04/why-is-inche-hasnul-bin-hadi-defending-sukarno%e2%80%99s-persecution-of-chinese-in-indonesia/ - more-333" xr:uid="{28942857-C164-4E06-9CBC-511142A65EE8}"/>
    <hyperlink ref="C70" r:id="rId68" display="https://bibliotheca.limkitsiang.com/1969/07/" xr:uid="{F7C1512D-1751-490F-B8B0-8201CF41B1CA}"/>
    <hyperlink ref="C71" r:id="rId69" location="more-571" display="https://bibliotheca.limkitsiang.com/1969/12/27/a-letter-to-the-chairman-of-dap-dr-chen-man-hin-the-suit-on-the-nocs-decision-regarding-consultative-committee/ - more-571" xr:uid="{90C76267-7099-4AAC-9467-FA82798A8B1A}"/>
    <hyperlink ref="C72" r:id="rId70" location="more-964" display="https://bibliotheca.limkitsiang.com/1970/10/24/rule-of-reason-or-the-rule-of-force/ - more-964" xr:uid="{588459C2-5F05-47A9-9D2D-8C5CA3A16E7D}"/>
    <hyperlink ref="C73" r:id="rId71" location="more-962" display="https://bibliotheca.limkitsiang.com/1970/10/22/all-party-forum-on-rukunegara/ - more-962" xr:uid="{4CBDF3E2-C841-4120-B697-56763814263E}"/>
    <hyperlink ref="C74" r:id="rId72" location="more-956" display="https://bibliotheca.limkitsiang.com/1970/10/14/rukunegara/ - more-956" xr:uid="{8F063DD1-AE94-407E-8176-90D7E847143C}"/>
    <hyperlink ref="C75" r:id="rId73" location="more-985" display="https://bibliotheca.limkitsiang.com/1970/11/24/election-pledges-in-penang/ - more-985" xr:uid="{F8A2B72C-D01A-4657-B9FC-C8DF168D324E}"/>
    <hyperlink ref="C76" r:id="rId74" location="more-972" display="https://bibliotheca.limkitsiang.com/1970/11/03/we-have-not-become-a-nation-of-malaysians/ - more-972" xr:uid="{85A2DE1B-DA36-4EDB-8E63-5F52E3AAACEF}"/>
    <hyperlink ref="C77" r:id="rId75" location="more-991" display="https://bibliotheca.limkitsiang.com/1970/12/17/religious-persecution-in-sabah/ - more-991" xr:uid="{6D8620D8-E1F2-4564-A259-93C185D7B791}"/>
    <hyperlink ref="C78" r:id="rId76" location="more-1009" display="https://bibliotheca.limkitsiang.com/1971/01/10/dato-harun-idris%e2%80%99-suggesting-to-postpone-reconvening-of-parliament-and-state-assemblies/ - more-1009" xr:uid="{506CCB24-7E60-4AB6-89E9-4B97CD7728D8}"/>
    <hyperlink ref="C79" r:id="rId77" location="more-1017" display="https://bibliotheca.limkitsiang.com/1971/02/05/letter-to-secretary-of-dewan-rakyat-notice-of-motions/ - more-1017" xr:uid="{F55220A9-E403-42D7-BD5E-4D49211E2A27}"/>
    <hyperlink ref="C80" r:id="rId78" location="more-1091" display="https://bibliotheca.limkitsiang.com/1971/07/24/reply-to-tengku-ahmad-rithaudeen/ - more-1091" xr:uid="{CA66C72A-874C-4F21-99D2-3FEFEE625CA2}"/>
    <hyperlink ref="C81" r:id="rId79" location="more-1087" display="https://bibliotheca.limkitsiang.com/1971/07/17/daps-belief/ - more-1087" xr:uid="{308C5A36-4F74-495C-BA72-50D100B70E97}"/>
    <hyperlink ref="C82" r:id="rId80" location="more-1083" display="more-1083" xr:uid="{051AA547-F87A-42A3-8916-C8F9D5DBFFFD}"/>
    <hyperlink ref="C83" r:id="rId81" location="more-1079" display="https://bibliotheca.limkitsiang.com/1971/07/10/dap-reply-to-the-purported-mca-factual-account-of-mcadap-talks/ - more-1079" xr:uid="{F8117BD8-A16F-4B94-B5CB-3F83304D88A3}"/>
    <hyperlink ref="C84" r:id="rId82" location="more-1193" display="https://bibliotheca.limkitsiang.com/1971/10/23/message-at-national-tamil-speaking-education/ - more-1193" xr:uid="{07B6C25D-E08B-4898-9EBD-722F327F2CE0}"/>
    <hyperlink ref="C85" r:id="rId83" location="more-1167" display="https://bibliotheca.limkitsiang.com/1971/10/05/government-white-paper-on-%e2%80%9cthe-resurgence-of-armed-communism-in-west-malaysia%e2%80%9d/ - more-1167" xr:uid="{A67E9D46-9BCF-4C84-8531-21647629A4D3}"/>
    <hyperlink ref="C86" r:id="rId84" location="more-1229" display="https://bibliotheca.limkitsiang.com/1971/11/24/lim-kit-siang-to-raise-problems-of-chinese-education-in-parliament-next-month/ - more-1229" xr:uid="{98100F66-DD18-47FC-BFFB-513A136BEDF1}"/>
    <hyperlink ref="C87" r:id="rId85" location="more-1215" display="https://bibliotheca.limkitsiang.com/1971/11/06/barbed-wires-in-the-people%e2%80%99s-hearts-and-minds/ - more-1215" xr:uid="{8DEF367F-ED97-4B32-987A-B44A797106A8}"/>
    <hyperlink ref="C88" r:id="rId86" location="more-1241" display="https://bibliotheca.limkitsiang.com/1971/12/09/pernas/ - more-1241" xr:uid="{05E5D3D8-9D37-4D0E-A810-75C909A1CDE2}"/>
    <hyperlink ref="C89" r:id="rId87" location="more-1237" display="https://bibliotheca.limkitsiang.com/1971/12/08/recognition-of-nanyang-and-formosan-university-degrees-and-qualifications-by-government/ - more-1237" xr:uid="{4E8A519D-DB94-4D50-886C-02BB7E8107AF}"/>
    <hyperlink ref="C90" r:id="rId88" location="more-1235" display="https://bibliotheca.limkitsiang.com/1971/12/03/mr-lim-kit-siang-propose-to-introduce-three-motions-and-five-adjournment-speeches/ - more-1235" xr:uid="{F45EEE8F-EE59-4C3A-9808-E8AD59923FA3}"/>
    <hyperlink ref="C91" r:id="rId89" location="more-1233" display="https://bibliotheca.limkitsiang.com/1971/12/02/71-questions-for-written-answer-by-mr-lim-kit-siang/ - more-1233" xr:uid="{A4841232-864F-4ECF-B739-68EE3B0D4862}"/>
    <hyperlink ref="C92" r:id="rId90" location="more-1263" display="https://bibliotheca.limkitsiang.com/1972/01/07/tourism-in-malaysia/ - more-1263" xr:uid="{5F841567-F69C-420E-ABAD-4FABC5C2C244}"/>
    <hyperlink ref="C93" r:id="rId91" location="more-1319" display="https://bibliotheca.limkitsiang.com/1972/02/29/proposal-for-a-council-of-joint-action-of-federations-of-chinese-clans-and-associations-to-realise-their-resolutions/ - more-1319" xr:uid="{21947335-ABDE-4D6F-81FC-2F4C1B62B609}"/>
    <hyperlink ref="C94" r:id="rId92" location="more-1317" display="https://bibliotheca.limkitsiang.com/1972/02/29/truth%e2%80%99s-eventual-triumph-in-human-affairs/ - more-1317" xr:uid="{392A34FA-FD4E-4683-8EF7-CC7D78292805}"/>
    <hyperlink ref="C95" r:id="rId93" xr:uid="{EDD74233-65A4-4B84-9FF2-6AC381575DF3}"/>
    <hyperlink ref="C96" r:id="rId94" location="more-1293" display="https://bibliotheca.limkitsiang.com/1972/02/06/the-future-of-chinese-primary-and-secondary-schools/ - more-1293" xr:uid="{8369436C-1A2A-4166-A184-C2885B75D7AA}"/>
    <hyperlink ref="C97" r:id="rId95" location="more-1289" display="https://bibliotheca.limkitsiang.com/1972/02/04/merdeka-university-2/ - more-1289" xr:uid="{10A2C428-0144-4EDD-9B0E-8D4939729571}"/>
    <hyperlink ref="C98" r:id="rId96" location="more-1349" display="https://bibliotheca.limkitsiang.com/1972/03/26/democratisation-of-malaysian-national-life/ - more-1349" xr:uid="{DD18B087-A985-444C-B537-90D41FFE9C85}"/>
    <hyperlink ref="C99" r:id="rId97" location="more-1329" display="https://bibliotheca.limkitsiang.com/1972/03/10/ingredients-for-the-success-of-a-political-movement/ - more-1329" xr:uid="{5A56022B-FB5C-4262-961F-EE513E3F6BDB}"/>
    <hyperlink ref="C100" r:id="rId98" location="more-1377" display="https://bibliotheca.limkitsiang.com/1972/04/28/reply-to-tan-sri-v-manickavasagam/ - more-1377" xr:uid="{FDB3BE93-2C50-492B-B6BD-6D7771B045C0}"/>
    <hyperlink ref="C101" r:id="rId99" location="more-1374" display="https://bibliotheca.limkitsiang.com/1972/04/27/the-role-of-the-opposition-after-may-13/ - more-1374" xr:uid="{FB20D08C-90F9-4449-8D92-5579B1FE6BB8}"/>
    <hyperlink ref="C102" r:id="rId100" location="more-1353" display="https://bibliotheca.limkitsiang.com/1972/04/01/dap-calls-for-repeal-of-sales-tax/ - more-1353" xr:uid="{D16CB43D-6DE6-401F-8E1D-7C43C94A9AD4}"/>
    <hyperlink ref="C103" r:id="rId101" location="more-1407" display="https://bibliotheca.limkitsiang.com/1972/05/20/call-to-dap-members-and-supporters-throughout-the-country-to-rededicate-themselves-to-the-dap-cause-for-a-malaysian-malaysia/ - more-1407" xr:uid="{745ECDBB-BEE6-430B-8D21-134F26D89C44}"/>
    <hyperlink ref="C104" r:id="rId102" location="more-1391" display="https://bibliotheca.limkitsiang.com/1972/05/06/recognition-of-nanyang-and-formosan-degrees-and-qualifications/ - more-1391" xr:uid="{3FA91592-87C1-4008-A8EF-3C26A4A80C9D}"/>
    <hyperlink ref="C105" r:id="rId103" location="more-1513" display="https://bibliotheca.limkitsiang.com/1972/08/09/question-by-lim-kit-siang-to-ask-the-minister-of-defence-to-give-the-following-particulars-with-regard-to-the-ammunition-factory-in-batu-arang/ - more-1513" xr:uid="{54B40224-10A2-4119-BF68-DBACA8DF6DC9}"/>
    <hyperlink ref="C106" r:id="rId104" location="more-1490" xr:uid="{ADA0AA6B-4406-4957-8DC5-C7854D02C572}"/>
    <hyperlink ref="C107" r:id="rId105" location="more-1583" display="https://bibliotheca.limkitsiang.com/1972/09/25/dap-calls-for-a-new-economic-policy-for-the-900000-new-villagers-to-fully-integrate-them-into-the-mainstream-of-social-and-economic-development-of-the-country/ - more-1583" xr:uid="{E7945F42-CBD1-4D80-B632-AA6CE4722406}"/>
    <hyperlink ref="C108" r:id="rId106" location="more-1623" display="https://bibliotheca.limkitsiang.com/1972/12/30/dap-calls-for-a-national-front-of-opposition-parties/ - more-1623" xr:uid="{FC7E34D3-8C55-4518-B73D-5FDD87EDE9C5}"/>
    <hyperlink ref="C109" r:id="rId107" location="more-1621" display="https://bibliotheca.limkitsiang.com/1972/12/23/dap-welcomes-re-consideration-by-the-prime-minister-tun-abdul-razak-on-the-question-of-the-recognition-of-nantah-formosan-degrees-and-qualifications/ - more-1621" xr:uid="{F6A480E1-86BE-498D-B405-AD6281566D51}"/>
    <hyperlink ref="C110" r:id="rId108" location="more-1613" display="https://bibliotheca.limkitsiang.com/1972/12/09/call-on-the-government-to-set-up-a-special-government-department-to-give-new-economic-opportunities-to-the-over-100000-retrenched-estate-labourers-in-malaysia/ - more-1613" xr:uid="{F4CE86AC-EBC7-4026-A4A7-5018D1EF034A}"/>
    <hyperlink ref="C111" r:id="rId109" location="more-359" display="https://bibliotheca.limkitsiang.com/1973/01/24/call-on-government-to-democratise-and-liberalise-its-mass-media-policy-to-permit-freedom-of-speech-and-information/ - more-359" xr:uid="{37D8DD01-8D82-4EE6-9FA7-8932B19BC811}"/>
    <hyperlink ref="C112" r:id="rId110" location="more-357" display="https://bibliotheca.limkitsiang.com/1973/01/24/call-for-a-commission-of-inquiry-into-the-conditions-in-the-prisons-and-detention-camps/ - more-357" xr:uid="{179CC30D-9E8C-4C5D-A8E7-D145AC81B9CC}"/>
    <hyperlink ref="C113" r:id="rId111" location="more-354" display="https://bibliotheca.limkitsiang.com/1973/01/23/dap-calls-for-pre-university-and-university-education-for-all-malaysian-youths-who-are-academically-qualified/ - more-354" xr:uid="{0A2CEC12-7F80-452B-BD7E-48397955D8CC}"/>
    <hyperlink ref="C114" r:id="rId112" display="https://bibliotheca.limkitsiang.com/1973/01/20/social-justice-to-the-10000-malaysian-holders-of-nantah-and-formosan-degrees/" xr:uid="{78191FA8-0024-4BFD-9E8E-CC0F880C7286}"/>
    <hyperlink ref="C115" r:id="rId113" xr:uid="{B59F7922-2C7D-4464-9B69-BB61479970C3}"/>
    <hyperlink ref="C116" r:id="rId114" display="https://bibliotheca.limkitsiang.com/1973/08/29/the-1972-national-day-theme-%e2%80%9cmasyarakat-adil%e2%80%9d-a-big-failure/" xr:uid="{53783481-2F63-4540-AAA1-2BFAEAC76D32}"/>
    <hyperlink ref="C117" r:id="rId115" location="more-445" display="https://bibliotheca.limkitsiang.com/1973/08/18/razaks-malaysian-malaysia/ - more-445" xr:uid="{3867EA12-A4FA-4D9C-9BC3-45A5A6EFF9CE}"/>
    <hyperlink ref="C118" r:id="rId116" display="https://bibliotheca.limkitsiang.com/1973/08/10/malaysians-must-expect-political-changes-for-the-next-12-months/" xr:uid="{76B2AE6B-77F9-468C-A847-2B2EFEB00508}"/>
    <hyperlink ref="C119" r:id="rId117" xr:uid="{0FE6FBD5-1999-418E-BDF0-770712115F7C}"/>
    <hyperlink ref="C120" r:id="rId118" xr:uid="{3EA0A8F9-AE03-4CA6-865C-AF58AAD2218B}"/>
    <hyperlink ref="C121" r:id="rId119" xr:uid="{387A7A72-ACDE-459C-888D-1A072E38F201}"/>
    <hyperlink ref="C122" r:id="rId120" xr:uid="{4B507F32-FB37-435B-A421-2A190DE7FA98}"/>
    <hyperlink ref="C123" r:id="rId121" xr:uid="{FFA4C56B-ADD8-4633-AE65-59965EC80507}"/>
    <hyperlink ref="C124" r:id="rId122" xr:uid="{E865449A-D5CF-4E8C-A48F-0F816262D85F}"/>
    <hyperlink ref="C125" r:id="rId123" xr:uid="{84938005-B745-4993-9098-11E49791F50A}"/>
    <hyperlink ref="C126" r:id="rId124" display="https://bibliotheca.limkitsiang.com/1974/02/24/mca-ministers-must-match-their-words-with-deeds/" xr:uid="{BB747660-3BE0-4C7F-AB85-2C8A33AAA8D4}"/>
    <hyperlink ref="C127" r:id="rId125" xr:uid="{F9C71D7C-889E-4D83-84F5-BF8E4CD9F580}"/>
    <hyperlink ref="C128" r:id="rId126" xr:uid="{3EF7022A-113D-483B-A650-AFA047205F69}"/>
    <hyperlink ref="C129" r:id="rId127" display="https://bibliotheca.limkitsiang.com/1974/03/17/dap-calls-for-the-fullest-normalisation-of-relations-between-malaysia-and-china-when-diplomatic-relations-between-the-two-countries-are-established/" xr:uid="{12499C00-FC8E-4625-BAF3-8A3963388337}"/>
    <hyperlink ref="C130" r:id="rId128" xr:uid="{BC9030D9-214D-464C-A6BB-C7B2325CA108}"/>
    <hyperlink ref="C131" r:id="rId129" display="https://bibliotheca.limkitsiang.com/1974/03/04/dap-to-fight-and-expose-national-front-parties-at-next-elections/" xr:uid="{4D9B4358-F35D-4EF5-82F2-1C95ACEEAB64}"/>
    <hyperlink ref="C132" r:id="rId130" display="https://bibliotheca.limkitsiang.com/1974/04/26/amendment-of-1961-education-act-to-remove-from-the-education-minister-the-power-to-convert-chinese-and-tamil-secondary-schools-is-the-only-way-to-secure-preservation-of-these-schools/" xr:uid="{5966432A-F5B9-4C0A-93C0-E3EF3AF268B0}"/>
    <hyperlink ref="C134" r:id="rId131" xr:uid="{239814A4-DCF9-476C-B09F-84DC067EEC11}"/>
    <hyperlink ref="C135" r:id="rId132" xr:uid="{220A7592-BFA2-43C4-838F-4992B33AD7ED}"/>
    <hyperlink ref="C136" r:id="rId133" xr:uid="{18FCE0B6-B85A-492B-B3ED-5762CE3DF750}"/>
    <hyperlink ref="C137" r:id="rId134" xr:uid="{6C16D4B1-B176-4655-9F0D-CE42D3CFE117}"/>
    <hyperlink ref="C138" r:id="rId135" xr:uid="{9C0F3EF3-0EB0-457D-BBFA-4D391B839475}"/>
    <hyperlink ref="C139" r:id="rId136" display="https://bibliotheca.limkitsiang.com/1974/06/22/dap-calls-on-the-government-to-immediately-settle-the-problem-of-the-300000-stateless-persons-of-chinese-origin-without-waiting-for-the-exchange-of-ambassadors-between-malaysia-and-the-people/" xr:uid="{77F5E88B-EAD6-473D-ACC3-4898BB8475F6}"/>
    <hyperlink ref="C140" r:id="rId137" xr:uid="{6565B287-0620-40DF-8B32-2CD0368E1349}"/>
    <hyperlink ref="C141" r:id="rId138" xr:uid="{BD48A021-7E9A-497B-BEE2-94C4DD4A72E1}"/>
    <hyperlink ref="C133" r:id="rId139" display="https://bibliotheca.limkitsiang.com/1974/04/20/call-for-the-establishment-of-more-universities-in-malaysia-to-give-higher-education-opportunities-to-non-malay-students/" xr:uid="{06EB9BF4-9DA0-4F28-918E-0CD9A3B13AE9}"/>
    <hyperlink ref="C142" r:id="rId140" xr:uid="{54DFABF3-777A-4414-8A7C-8EE733D82FE9}"/>
    <hyperlink ref="C143" r:id="rId141" xr:uid="{CBA8CFC4-7FD0-4811-B776-D9EC655E96D3}"/>
    <hyperlink ref="C144" r:id="rId142" xr:uid="{A976FD45-CDDD-4D76-B8E5-F3BA84AC82EC}"/>
    <hyperlink ref="C145" r:id="rId143" display="https://bibliotheca.limkitsiang.com/1975/01/14/stateless-problem-of-red-identity-holders/" xr:uid="{DDBFB6F8-A4D8-4B2B-BC85-DA3384A51F21}"/>
    <hyperlink ref="C146" r:id="rId144" xr:uid="{20C63EE7-B1E7-4BF4-A81E-481FAFDB35F6}"/>
    <hyperlink ref="C147" r:id="rId145" xr:uid="{0EF4A56F-737A-4DD8-8266-D8D065EB2AB4}"/>
    <hyperlink ref="C148" r:id="rId146" xr:uid="{497A7369-1388-4098-9974-40E550EB3154}"/>
    <hyperlink ref="C149" r:id="rId147" xr:uid="{932B1C7E-E3E6-4020-BFD3-BEA2D50F82BE}"/>
    <hyperlink ref="C150" r:id="rId148" display="https://bibliotheca.limkitsiang.com/1975/11/24/reply-to-rahman-ya%e2%80%99acob-communist-threat-can-only-be-met-not-by-denunciations-but-by-change-of-government-policies-to-win-and-retain-popular-support/" xr:uid="{C32211D9-9011-478E-BD23-0EB8C7C29CD9}"/>
    <hyperlink ref="C151" r:id="rId149" display="https://bibliotheca.limkitsiang.com/1976/01/27/a-new-order-in-malaysia-to-build-a-united-progressive-and-progressive-and-prosperous-nation/" xr:uid="{CFF812DE-626D-4E2A-8A84-1103E05682A4}"/>
    <hyperlink ref="C152" r:id="rId150" xr:uid="{BAEE0C63-E9AE-4B2F-AF71-8304F0C2BA58}"/>
    <hyperlink ref="C153" r:id="rId151" display="https://bibliotheca.limkitsiang.com/1976/08/21/the-166-million-%e2%80%9cspica-m%e2%80%9d-rmn-fast-strike-craft-scandal/" xr:uid="{64352E70-6A30-4D48-936B-2028AD4A2C6F}"/>
    <hyperlink ref="C154" r:id="rId152" xr:uid="{54BB9E05-1557-4887-B06C-D5AA25E372AE}"/>
    <hyperlink ref="C156" r:id="rId153" xr:uid="{B4FC567E-A2CD-444D-A86D-448C0B263859}"/>
    <hyperlink ref="C157" r:id="rId154" xr:uid="{531C13A4-2511-44E1-94DB-B6699FA86E9D}"/>
    <hyperlink ref="C158" r:id="rId155" xr:uid="{68A12AA2-0C38-4BA8-920E-3C5CF99EAABD}"/>
    <hyperlink ref="C159" r:id="rId156" xr:uid="{750CB95B-8565-4F55-9F1F-BE47B00FFD68}"/>
    <hyperlink ref="C160" r:id="rId157" display="https://bibliotheca.limkitsiang.com/1977/09/14/dap-welcomes-malaysians-who-believe-in-a-genuine-multi-racial-democratic-socialist-malaysia-to-join-the-dap-it-even-more-broadly-based-political-movement/" xr:uid="{9574867F-BB3F-420C-B5D7-60600B3A3464}"/>
    <hyperlink ref="C161" r:id="rId158" xr:uid="{B6B31F8A-C4E4-4D29-BFF3-3566CB7A2497}"/>
    <hyperlink ref="C162" r:id="rId159" display="https://bibliotheca.limkitsiang.com/1977/10/27/dap-calls-for-the-establishment-of-a-human-rights-commission-in-malaysia-to-receive-and-consider-complaints-about-violation-of-human-rights-and-to-make-findings/" xr:uid="{CDCF3E47-BBB0-4951-89AC-3C853166C293}"/>
    <hyperlink ref="C163" r:id="rId160" display="https://bibliotheca.limkitsiang.com/1977/10/15/dap-calls-for-the-establishment-of-a-royal-commission-of-inquiry-into-education/" xr:uid="{6F5B8E2E-1068-4E78-B632-095430F92F26}"/>
    <hyperlink ref="C164" r:id="rId161" xr:uid="{40007F32-E188-4DB6-9587-C32E30280538}"/>
    <hyperlink ref="C165" r:id="rId162" display="https://bibliotheca.limkitsiang.com/1977/11/20/challenge-to-lee-san-choon-to-declare-mca-stand-on-merdeka-university/" xr:uid="{A5F5196E-782E-4F78-A109-57C15B464E01}"/>
    <hyperlink ref="C166" r:id="rId163" xr:uid="{03B8DB35-D7DD-42F1-886F-C7ABD17C87EC}"/>
    <hyperlink ref="C167" r:id="rId164" xr:uid="{E1B60B37-653C-4809-A5A3-959A775A23AB}"/>
    <hyperlink ref="C168" r:id="rId165" xr:uid="{2B98996E-DDCE-4961-ADDF-D76BFA46D748}"/>
    <hyperlink ref="C169" r:id="rId166" xr:uid="{379D60B0-959C-4BB2-ACEC-4B0EAFC0A262}"/>
    <hyperlink ref="C170" r:id="rId167" xr:uid="{24C6D866-BB63-4F90-8BB8-67AF8C5C0050}"/>
    <hyperlink ref="C171" r:id="rId168" xr:uid="{E14FCA6E-A6C8-4321-B5C8-465D8778751D}"/>
    <hyperlink ref="C172" r:id="rId169" xr:uid="{FEC56FA2-426C-41AF-868D-8409603DAFF1}"/>
    <hyperlink ref="C173" r:id="rId170" display="https://bibliotheca.limkitsiang.com/1978/08/20/call-on-mca-to-respect-the-views-of-the-malaysian-chinese-as-expressed-in-the-recent-elections-and-to-come-out-openly-in-support-of-merdeka-university-project/" xr:uid="{918FA07C-9422-4AFC-BA0D-BF2D413F9F6A}"/>
    <hyperlink ref="C174" r:id="rId171" xr:uid="{BA03700B-CD37-4422-9B51-08EBB424264A}"/>
    <hyperlink ref="C175" r:id="rId172" xr:uid="{ACA744AB-0C91-434F-ABF2-6699FCB28718}"/>
    <hyperlink ref="C176" r:id="rId173" xr:uid="{CBD8B3F3-2A37-4A7D-9FCB-396B31B5DE46}"/>
    <hyperlink ref="C177" r:id="rId174" xr:uid="{EAEF47BC-EDD7-4038-AFA5-E7790200DFA2}"/>
    <hyperlink ref="C178" r:id="rId175" xr:uid="{A927D80F-DFEA-46AC-AD9E-1D2F63FA2800}"/>
    <hyperlink ref="C179" r:id="rId176" xr:uid="{51185689-D283-49F4-A9B1-AFD3A191680A}"/>
    <hyperlink ref="C180" r:id="rId177" xr:uid="{770E4FA5-6E3D-4187-96EA-55A730D52079}"/>
    <hyperlink ref="C181" r:id="rId178" xr:uid="{C202FBD0-57F9-4596-9257-8582AB500B2B}"/>
    <hyperlink ref="C182" r:id="rId179" xr:uid="{14EFDA2B-9521-43BB-BEA9-72F315C37478}"/>
    <hyperlink ref="C183" r:id="rId180" xr:uid="{8DFEBE6B-DB6B-4212-83F3-FC0E137430B7}"/>
    <hyperlink ref="C184" r:id="rId181" xr:uid="{E2F78048-1F3F-45CF-A92A-0F72043A6309}"/>
    <hyperlink ref="C186" r:id="rId182" xr:uid="{0FC8C8AB-77CD-4F5A-BD2D-9DAA257E0C48}"/>
    <hyperlink ref="C187" r:id="rId183" xr:uid="{B3F1B454-C925-4582-AB7A-747919554213}"/>
    <hyperlink ref="C188" r:id="rId184" xr:uid="{9FCD675B-D696-423E-8381-1C30188FEC99}"/>
    <hyperlink ref="C189" r:id="rId185" xr:uid="{A2CC66EB-F647-461E-A16B-1A86186E1E3E}"/>
    <hyperlink ref="C190" r:id="rId186" xr:uid="{BA01486A-40B6-4757-B101-307ED0BAF71F}"/>
    <hyperlink ref="C191" r:id="rId187" display="https://bibliotheca.limkitsiang.com/1979/08/11/key-to-successful-nation-building-%e2%80%93-to-confer-on-all-classes-and-races-an-equal-stake-under-the-malaysian-sun/" xr:uid="{5A9734CC-2700-4260-B034-195DBFD3AE9E}"/>
    <hyperlink ref="C192" r:id="rId188" xr:uid="{437072ED-BDA2-4588-BF6F-0AC68BC11F86}"/>
    <hyperlink ref="C193" r:id="rId189" xr:uid="{827E4B11-9F3F-4EF4-8CA0-2524BF689B79}"/>
    <hyperlink ref="C194" r:id="rId190" xr:uid="{0C2A9FFE-C5F5-4553-80E9-68306A7723D5}"/>
    <hyperlink ref="C195" r:id="rId191" xr:uid="{90D8C9F8-F096-4523-A2FE-F2D3E6F27AB6}"/>
    <hyperlink ref="C196" r:id="rId192" display="https://bibliotheca.limkitsiang.com/1980/07/27/dap-mps-and-state-assemblymen-will-meet-at-cameron-highlands-on-august-8-9-and-10-to-adopt-a-cameron-highlands-declaration-laying-down-the-national-challenges-of-the-1980s-and-the-party%e2%80%99s-res/" xr:uid="{5053B451-AA18-4D19-9E24-02272C52B16D}"/>
    <hyperlink ref="C197" r:id="rId193" xr:uid="{AECE8291-83BB-4599-96E7-DB7929670A2B}"/>
    <hyperlink ref="C198" r:id="rId194" display="https://bibliotheca.limkitsiang.com/1980/07/20/dap-proposes-the-formation-of-a-national-action-committee-to-defend-the-constitutional-position-of-chinese-and-tamil-primary-schools/" xr:uid="{F8B2B098-2608-4524-B90E-A302C7647A83}"/>
    <hyperlink ref="C199" r:id="rId195" xr:uid="{4ACB4EE6-4372-45BE-8446-E3273BA1B9F4}"/>
    <hyperlink ref="C200" r:id="rId196" display="https://bibliotheca.limkitsiang.com/1980/08/30/dap-calls-for-the-abandonment-of-the-2-university-places-policy-and-its-substitution-with-a-liberal-university-places-policy-which-will-give-higher-education-opportunities-for-all-eligible-malaysian-s/" xr:uid="{5A5DB650-D2DF-4C63-ACA4-5826B7172ABA}"/>
    <hyperlink ref="C201" r:id="rId197" xr:uid="{01639F7C-FE6A-4DA6-89AB-0722F23E998F}"/>
    <hyperlink ref="C202" r:id="rId198" display="https://bibliotheca.limkitsiang.com/1980/09/30/lim-kit-siang-calls-on-malaysian-students-in-australia-to-have-national-and-political-consciousness-to-protect-the-right-and-interest-of-malaysians/" xr:uid="{30E57FF9-4FB3-415A-BB76-9A20229BC81E}"/>
    <hyperlink ref="C203" r:id="rId199" xr:uid="{40DBB6D9-D955-4511-AAA7-F16DC6CE7331}"/>
    <hyperlink ref="C204" r:id="rId200" xr:uid="{2185A0FE-10C7-46A7-8BBE-7BAD2E2D0FE6}"/>
    <hyperlink ref="C205" r:id="rId201" xr:uid="{975F4D76-7135-487F-AE19-8D6082C08E8A}"/>
    <hyperlink ref="C206" r:id="rId202" xr:uid="{85621CC5-FA43-4AA8-B3A3-EBEC5A8A881C}"/>
    <hyperlink ref="C207" r:id="rId203" xr:uid="{36FCB534-4FFD-463B-A71E-6179A0173C9A}"/>
    <hyperlink ref="C208" r:id="rId204" xr:uid="{1F5D2BCC-F6BD-48C7-A4F6-D6BEB7009977}"/>
    <hyperlink ref="C209" r:id="rId205" xr:uid="{A17E92FE-EEAC-484A-9335-AF53C1EC2F85}"/>
    <hyperlink ref="C210" r:id="rId206" xr:uid="{60164C35-A82A-4F31-877A-0A01F496F109}"/>
    <hyperlink ref="C211" r:id="rId207" display="https://bibliotheca.limkitsiang.com/1981/02/21/challenges-of-the-eighties/" xr:uid="{A7AD4E5B-DEB3-4362-BE35-3046E3220F6D}"/>
    <hyperlink ref="C212" r:id="rId208" xr:uid="{86633B51-EC2C-4ACA-8929-5BE24F24F997}"/>
    <hyperlink ref="C213" r:id="rId209" display="https://bibliotheca.limkitsiang.com/1981/05/30/call-on-malaysian-chinese-to-decisively-reject-the-mca-in-the-next-general-elections-to-demonstrate-their-repudiation-of-the-politics-of-money-of-mca-which-used-the-slogan-of-%e2%80%98chinese-unite/" xr:uid="{B0E6A703-10C3-4AF7-8754-B3B55142C026}"/>
    <hyperlink ref="C214" r:id="rId210" xr:uid="{1F888563-2228-46CD-82F4-D237610DC95A}"/>
    <hyperlink ref="C215" r:id="rId211" xr:uid="{62EB865F-6806-4D69-895B-978B6313AA96}"/>
    <hyperlink ref="C216" r:id="rId212" xr:uid="{C0D7CF86-A7E2-472B-A60F-2419C8D5860A}"/>
    <hyperlink ref="C217" r:id="rId213" xr:uid="{918BBEB1-3C72-4AB5-9C89-736F0CD835CF}"/>
    <hyperlink ref="C218" r:id="rId214" display="https://bibliotheca.limkitsiang.com/1981/07/26/despite-our-reservations-dap-prepared-to-attend-round-table-conference-with-tung-chung-chiau-chung-gerakan-and-mca-to-discuss-whether-it-is-possible-to-reach-a-common-front-in-cabinet-parliament/; _x000a_gerakan’s" xr:uid="{40CF3BE0-7138-4B29-ABC4-B269A7167E47}"/>
    <hyperlink ref="C220" r:id="rId215" xr:uid="{D9461A78-2F6B-4762-939A-16CFEE2F1F02}"/>
    <hyperlink ref="C221" r:id="rId216" xr:uid="{F457EDC6-6A3E-4C86-A80A-1C4221265931}"/>
    <hyperlink ref="C222" r:id="rId217" xr:uid="{D2CB9131-0AC7-4A97-A7CD-8269034C9F0A}"/>
    <hyperlink ref="C223" r:id="rId218" xr:uid="{BF18B79C-073B-4036-95A3-1DBD154DC3BA}"/>
    <hyperlink ref="C224" r:id="rId219" display="https://bibliotheca.limkitsiang.com/1981/08/02/sdr-chian-heng-kai-to-tour-sarawak-and-chan-kok-kit-to-visit-sabah-to-spread-the-dap%e2%80%99s-message-of-a-malaysian-malaysia/" xr:uid="{1434C930-C243-40C6-8BAE-E4C7CE88C319}"/>
    <hyperlink ref="C225" r:id="rId220" xr:uid="{A2A037E4-1AA2-4781-9275-D947A9E1D2FA}"/>
    <hyperlink ref="C226" r:id="rId221" xr:uid="{3284D46F-3F40-4820-912F-CCDCE3FB7033}"/>
    <hyperlink ref="C227" r:id="rId222" xr:uid="{5B0B9EF5-F474-4C64-A499-7533545AEA2F}"/>
    <hyperlink ref="C228" r:id="rId223" xr:uid="{0A050922-BA67-4CD8-AFAD-DF3D20BC6F2A}"/>
    <hyperlink ref="C229" r:id="rId224" xr:uid="{D91874CE-3104-4980-ABDF-130560F7DDA9}"/>
    <hyperlink ref="C230" r:id="rId225" xr:uid="{B7B9F51B-EA39-417D-B7B0-BBA04B71E1A7}"/>
    <hyperlink ref="C231" r:id="rId226" xr:uid="{3D3E357F-1CC3-447B-A701-211C9EF4EB79}"/>
    <hyperlink ref="C232" r:id="rId227" xr:uid="{19ADF05D-9DB8-478F-9377-61AEC7124EAE}"/>
    <hyperlink ref="C233" r:id="rId228" xr:uid="{FC458791-C4C9-46AD-B7BE-B93CC3FA6BD2}"/>
    <hyperlink ref="C234" r:id="rId229" xr:uid="{0BA7F2DF-586E-43E7-AF90-6021068FAF5D}"/>
    <hyperlink ref="C235" r:id="rId230" display="https://bibliotheca.limkitsiang.com/1982/03/20/call-on-the-dr-mahathir-government-to-%e2%80%98look-and-follow-japan%e2%80%99-in-greatly-expanding-local-university-places-and-allowing-the-establishment-of-private-universities/" xr:uid="{00A98A54-0A96-4CA3-9F12-5462FE33D321}"/>
    <hyperlink ref="C236" r:id="rId231" xr:uid="{71B04821-2E9C-4942-AA72-A6BE11FE884D}"/>
    <hyperlink ref="C237" r:id="rId232" xr:uid="{AECE044A-780F-4BDA-B787-4C652029248C}"/>
    <hyperlink ref="C238" r:id="rId233" xr:uid="{BBBB9872-E39A-49FC-81C4-E5611882C72C}"/>
    <hyperlink ref="C239" r:id="rId234" xr:uid="{29903B4F-E935-4ABA-AF75-A018C355BD66}"/>
    <hyperlink ref="C240" r:id="rId235" xr:uid="{0234FF58-F3A2-4F2A-92D3-73C3D22E9A3C}"/>
    <hyperlink ref="C241" r:id="rId236" display="https://bibliotheca.limkitsiang.com/1982/10/23/call-on-the-mca-central-committee-to-endorse-and-fight-for-the-kepayang-declaration-to-reject-a-malaysia-of-%e2%80%98one-language-and-one-culture%e2%80%99/" xr:uid="{2502021D-55C8-41EE-B1F7-64D421FB9D49}"/>
    <hyperlink ref="C242" r:id="rId237" xr:uid="{4A561F1E-427D-48FA-A62B-E376641E993C}"/>
    <hyperlink ref="C243" r:id="rId238" xr:uid="{60220FD6-96DE-4B1C-A4D1-9DE899495E40}"/>
    <hyperlink ref="C244" r:id="rId239" xr:uid="{EC4BA55A-8606-4271-A485-9FCB7317E9A2}"/>
    <hyperlink ref="C245" r:id="rId240" display="https://bibliotheca.limkitsiang.com/1982/12/09/call-on-2m-government-to-respect-the-constitutional-guarantee-of-freedom-of-religion-and-to-confine-legislative-proposal-to-deal-with-intra-religious-problems-in-the-muslim-community/" xr:uid="{0F4F5EFE-B45D-43FE-8404-0ED2B430BFF6}"/>
    <hyperlink ref="C246" r:id="rId241" xr:uid="{5A1F4422-2DE5-4F7A-AEB4-50DF215AC3B3}"/>
    <hyperlink ref="C247" r:id="rId242" xr:uid="{3BB83300-F419-475B-8236-CA4A3A8C7D78}"/>
    <hyperlink ref="C248" r:id="rId243" xr:uid="{361A7983-90B5-4E42-953C-F29E5C6A6F2D}"/>
    <hyperlink ref="C249" r:id="rId244" xr:uid="{58231A8E-0C29-46DC-A0C6-07324FA9BB1B}"/>
    <hyperlink ref="C250" r:id="rId245" display="https://bibliotheca.limkitsiang.com/1983/04/03/call-on-mca-gerakan-and-supp-ministers-to-form-a-%e2%80%98three-in-one%e2%80%99-union-in-cabinet-to-demand-for-the-cabinet-review-and-modification-of-the-three-government-principles-of-malaysian-cult/" xr:uid="{093CC2B9-77B6-45C8-91E7-92132FA83D23}"/>
    <hyperlink ref="C251" r:id="rId246" display="https://bibliotheca.limkitsiang.com/1983/06/25/dap%e2%80%99s-raub-by-election-victory-shows-that-the-dap-not-only-can-regain-seats-lost-in-april-1982-general-elections-as-in-kepayang-but-also-capture-seats-never-won-by-dap-before/" xr:uid="{98157E39-E569-4B93-B81A-BDAEC95D95A6}"/>
    <hyperlink ref="C252" r:id="rId247" xr:uid="{7FEBAB77-1326-424A-AA4E-8EE45C990828}"/>
    <hyperlink ref="C253" r:id="rId248" display="https://bibliotheca.limkitsiang.com/1983/07/30/dap-deplores-the-off-handed-rejection-of-the-national-culture-memorandum-of-the-15-chinese-national-organizations-of-march-by-the-minister-of-youth-culture-and-sports-even-without-consideration-by-th/" xr:uid="{E13BCF2A-5A2E-4244-8BF7-7294414F6DC2}"/>
    <hyperlink ref="C254" r:id="rId249" xr:uid="{38F9ABF0-949C-4128-B7AD-A84B117EAE33}"/>
    <hyperlink ref="C255" r:id="rId250" location="more-3273" display="https://bibliotheca.limkitsiang.com/1984/01/01/malaysian-chinese-must-have-understand-the-past-and-have-a-vision-of-the-future-if-the-present-is-have-any-meaning-or-purpose/ - more-3273" xr:uid="{9F48C529-7FE4-4A2C-A21B-AFD417DB0AEB}"/>
    <hyperlink ref="C256" r:id="rId251" display="https://bibliotheca.limkitsiang.com/1984/02/26/malaysian-chinese-must-understand-the-real-nature-of-the-problem-of-national-culture-policy-if-they-are-to-influence-it-instead-of-engaging-in-%e2%80%98the-last-gasps-of-opposition%e2%80%99/ ;" xr:uid="{C8553AB2-271A-4FD6-8848-61A83966A5E8}"/>
    <hyperlink ref="C257" r:id="rId252" xr:uid="{924835CE-8A3D-4132-89CC-0064F46E2526}"/>
    <hyperlink ref="C258" r:id="rId253" xr:uid="{AEDEEFD2-926A-4E4E-926E-F9F775396DFE}"/>
    <hyperlink ref="C259" r:id="rId254" display="https://bibliotheca.limkitsiang.com/1984/03/10/new-economic-policy-kebimbangan-menjelang-1990/" xr:uid="{D78DA508-B9DE-4EE0-92C8-ED13EDFB74DC}"/>
    <hyperlink ref="C260" r:id="rId255" display="https://bibliotheca.limkitsiang.com/1984/05/26/dap-call-for-a-referendum-to-decide-whether-the-malaysia-indonesia-agreement-to-import-indonesian-labour-should-be-ratified-and-implemented/" xr:uid="{936D6A73-D631-4BEB-A81C-8C662F5FB05E}"/>
    <hyperlink ref="C261" r:id="rId256" xr:uid="{2D43883E-25D5-45EA-9A39-27A521747C03}"/>
    <hyperlink ref="C262" r:id="rId257" display="https://bibliotheca.limkitsiang.com/1984/06/24/dap-calls-for-the-establishment-of-a-university-in-malacca/" xr:uid="{5486BE36-131F-4613-B4E3-23B99E8963A6}"/>
    <hyperlink ref="C263" r:id="rId258" display="https://bibliotheca.limkitsiang.com/1984/06/09/all-on-dr-tan-tiong-hong-to-explain-why-action-has-been-taken-against-the-kl-teacher-who-forced-students-to-study-jawi/" xr:uid="{3E8DD527-5D15-4273-AD99-E262B7C4DB43}"/>
    <hyperlink ref="C264" r:id="rId259" xr:uid="{69E8B181-DCAB-4231-AB2E-7C9C49BA98E3}"/>
    <hyperlink ref="C265" r:id="rId260" display="https://bibliotheca.limkitsiang.com/1984/08/30/dap-calls-for-the-establishment-of-two-royal-commissions-of-inquiry-into-i-corruption-abuse-of-power-and-breach-of-trust-in-public-life-and-ii-racial-polarisation/" xr:uid="{2F10010E-3C2C-4086-B254-AFA18471FBB3}"/>
    <hyperlink ref="C266" r:id="rId261" xr:uid="{8EC3295D-290A-49EB-860D-264E4132119B}"/>
    <hyperlink ref="C267" r:id="rId262" display="https://bibliotheca.limkitsiang.com/1984/08/18/protest-cable-to-datuk-musa-hitam-to-check-the-%e2%80%98may-13%e2%80%99-threats-and-irresponsible-statements-of-malacca-chief-minister-to-prevent-further-worsening-of-racial-polarisation/" xr:uid="{E3ED5692-3BAC-445A-9744-13F966187D0F}"/>
    <hyperlink ref="C268" r:id="rId263" xr:uid="{0904CF48-A1BC-4B01-8B5C-45F800DDB98B}"/>
    <hyperlink ref="C269" r:id="rId264" xr:uid="{20A53D36-953E-4612-8FD3-96EF85EBA636}"/>
    <hyperlink ref="C270" r:id="rId265" xr:uid="{C999AE77-C0CE-47F7-814D-E7ABEE99923E}"/>
    <hyperlink ref="C271" r:id="rId266" display="https://bibliotheca.limkitsiang.com/1984/09/05/lim-kit-siang-offers-to-be-go-between-to-finalise-details-of-the-umno-pas-debate-so-that-it-could-be-held-and-not-scuttled-by-inconclusive-preliminaries/" xr:uid="{E08AF471-29F4-4B7A-B048-4DA4080A37A5}"/>
    <hyperlink ref="C272" r:id="rId267" xr:uid="{2E908F93-1491-4FB3-90CA-1D15293A262D}"/>
    <hyperlink ref="C273" r:id="rId268" xr:uid="{A37F1CAF-A2FD-4A13-96F4-FC633FE2EFF1}"/>
    <hyperlink ref="C274" r:id="rId269" display="https://bibliotheca.limkitsiang.com/1984/11/29/dap-calls-on-the-government-to-stop-closing-its-eyes-to-the-illegal-indonesian-immigrant-problem-and-to-have-a-sense-of-urgency-to-check-the-influx-because-of-the-long-term-social-and-law-and-order-po/" xr:uid="{4B548741-2C17-487E-A2B7-1A9381280788}"/>
    <hyperlink ref="C275" r:id="rId270" xr:uid="{43CAD7B5-8315-48CA-ACAC-F0F693F88408}"/>
    <hyperlink ref="C276" r:id="rId271" xr:uid="{671F48D9-0674-4D31-930A-A46700741C0D}"/>
    <hyperlink ref="C277" r:id="rId272" xr:uid="{DED808B6-D1FB-4E5E-8DDD-AA21B775E60D}"/>
    <hyperlink ref="C278" r:id="rId273" xr:uid="{FC499926-DB13-4070-9AB4-C4DA986D9FC4}"/>
    <hyperlink ref="C279" r:id="rId274" display="https://bibliotheca.limkitsiang.com/1985/01/22/call-on-mca-and-gerakan-to-start-taking-the-problem-of-illegal-indonesian-immigrants-seriously-and-demand-for-cabinet-action-to-check-and-repatriate-the-illegal-immigrants/" xr:uid="{EF4E5425-E7B2-42CA-93B1-BA1AB651955B}"/>
    <hyperlink ref="C280" r:id="rId275" display="https://bibliotheca.limkitsiang.com/1985/01/17/call-for-a-national-crusade-and-war-against-political-corruption-and-immorality-in-malaysia/" xr:uid="{12D405C4-242D-4382-BE6F-3866E928B3BC}"/>
    <hyperlink ref="C281" r:id="rId276" display="https://bibliotheca.limkitsiang.com/1985/01/01/call-on-malaysians-to-make-a-chinese-new-year-resolution-to-keep-alive-the-save-bukit-china-spirit-to-save-their-rights/" xr:uid="{28AF20CF-FE82-4C75-A533-6AFC4131A2AD}"/>
    <hyperlink ref="C282" r:id="rId277" display="https://bibliotheca.limkitsiang.com/1985/04/20/dr-lim-chong-eu-and-gerakan-had-short-changed-the-people-of-penang-with-komtar-and-the-penang-bridge-in-exchange-for-the-drastic-erosion-of-their-political-ecomonic-educational-cultural-and-religio/" xr:uid="{4E30B5B6-9C24-4DD7-A56C-F7F0CF2CBC85}"/>
    <hyperlink ref="C283" r:id="rId278" display="https://bibliotheca.limkitsiang.com/1985/06/29/dap-calls-for-stringent-laws-to-resolve-the-problem-of-the-million-illegal-immigrants-in-malaysia-by-making-it-a-custodial-offence-for-anyone-who-organises-assists-harbours-employs-or-aids-illegal/" xr:uid="{2522F3A3-6B01-4230-8A57-327EE7EB7780}"/>
    <hyperlink ref="C285" r:id="rId279" display="https://bibliotheca.limkitsiang.com/1985/07/18/dap-to-challenge-in-court-the-legality-of-the-government%e2%80%99s-interpretation-of-the-dangerous-drug-special-preventive-measures-act-1985-that-the-minister-had-no-authority-to-overrule-advisory-b/" xr:uid="{694C41BC-AAD0-4038-AD20-A067898FF0E5}"/>
    <hyperlink ref="C286" r:id="rId280" xr:uid="{7C8F7531-A08A-4D83-A67D-1323F6BD773E}"/>
    <hyperlink ref="C284" r:id="rId281" display="https://bibliotheca.limkitsiang.com/1985/06/07/dap-deplore-harris%e2%80%99-statement-on-the-bombings-which-seemed-to-be-finding-justification-for-such-crimes/" xr:uid="{00783FBB-B3AF-4679-AFF8-6C5F45C1B78A}"/>
    <hyperlink ref="C287" r:id="rId282" display="https://bibliotheca.limkitsiang.com/1985/08/06/dap-commends-pas-and-calls-on-umno-to-join-the-save-sim-kie-chon-campaign-on-humanitarian-equality-justice-and-moral-grounds/" xr:uid="{DE8FAE0F-3AAE-43BE-8039-66CED1992ED5}"/>
    <hyperlink ref="C288" r:id="rId283" display="https://bibliotheca.limkitsiang.com/1985/09/27/call-on-prime-minister-to-cancel-all-ministerial-leave-and-holidays-abroad-and-direct-them-to-spend-them-inside-malaysia-as-%e2%80%98leadership-by-example-to-stem-the-currency-outflows/" xr:uid="{76B7F2E1-C4ED-416B-80C1-B9A6E75B96EC}"/>
    <hyperlink ref="C289" r:id="rId284" xr:uid="{19431260-F01C-4121-8038-A80A98CA238E}"/>
    <hyperlink ref="C290" r:id="rId285" display="https://bibliotheca.limkitsiang.com/1985/09/21/barisan-nasional-unlikely-torepeat-the-landslide-victory-of-the-1982-general-elections-in-the-next-general-elections/" xr:uid="{A3822B60-5924-4B6C-B053-42E12DBDB2C5}"/>
    <hyperlink ref="C291" r:id="rId286" xr:uid="{D27E261C-7AB1-411B-8FE9-1B50F149D24B}"/>
    <hyperlink ref="C292" r:id="rId287" display="https://bibliotheca.limkitsiang.com/1985/10/28/government-taking-the-easy-and-irresponsible-way-to-shore-up-its-financial-position-by-a-18-6-increase-in-petroleum-production-in-complete-abandonment-of-the-national-depletion-policy-on-petroleum-pro/" xr:uid="{FAE1869C-5604-4B2C-AA32-16B4595F111D}"/>
    <hyperlink ref="C293" r:id="rId288" display="https://bibliotheca.limkitsiang.com/1985/10/24/dap-cables-sabah-chief-minister-to-express-support-for-amendment-to-sabah-constitution-to-prevent-state-assemblymen-cross-ov/" xr:uid="{89E59086-BD84-4B9A-9F99-FCF5283BA59A}"/>
    <hyperlink ref="C294" r:id="rId289" xr:uid="{12FE0C77-DEEE-428C-9BEF-4D37FB6781DA}"/>
    <hyperlink ref="C295" r:id="rId290" xr:uid="{18730AFE-67BE-4782-87A9-DE5AC005FF65}"/>
    <hyperlink ref="C296" r:id="rId291" display="https://bibliotheca.limkitsiang.com/1985/11/28/syed-barakbar-should-not-think-malaysians-are-%e2%80%98children%e2%80%99-to-accept-his-poor-attempt-to-justify-the-stpm-general-paper-question-based-on-an-extract-from-datuk-seri-dr-mahathir%e2%80%99/" xr:uid="{06C3EA5A-3120-4213-A129-8258D6389228}"/>
    <hyperlink ref="C297" r:id="rId292" xr:uid="{77E2BECA-D0B9-4210-9979-C313D31F9D2F}"/>
    <hyperlink ref="C298" r:id="rId293" xr:uid="{E2A26FC4-1234-4C5A-8EBE-57D809A6D528}"/>
    <hyperlink ref="C299" r:id="rId294" xr:uid="{233CAAB6-C13A-428B-A642-D41BA79948BB}"/>
    <hyperlink ref="C300" r:id="rId295" xr:uid="{38A40985-9494-42F4-8468-CDC53E647FBF}"/>
    <hyperlink ref="C301" r:id="rId296" display="https://bibliotheca.limkitsiang.com/1985/12/11/dap-calls-for-amendment-of-the-malaysian-constitution-to-write-in-a-guarantee-of-the-fundamental-right-to-cultural-identity-for-malaysians-in-a-multi-cultural-multi-religious-society/" xr:uid="{D4F8BC42-BB5C-444D-9D29-707B04B09952}"/>
    <hyperlink ref="C302" r:id="rId297" display="https://bibliotheca.limkitsiang.com/1986/01/22/dividing-malaysians-into-bumiputeras-and-non-bumiputeras-is-the-greatest-cause-of-national-disunity-in-malaysia/" xr:uid="{7FFEB1A8-FBF2-4C27-89FC-6CE697C3AEF2}"/>
    <hyperlink ref="C303" r:id="rId298" xr:uid="{A615319E-A037-4733-8FF1-7F13FA4EC37B}"/>
    <hyperlink ref="C305" r:id="rId299" display="https://bibliotheca.limkitsiang.com/1986/01/16/deportation-of-9000-illegal-indonesian-immigrants-in-johore-the-black-area%e2%80%99-state-with-the-largest-illegal-indonesians-is-a-mere-drop-in-the-ocean-and-is-nothing-for-the-authorities-to-be/" xr:uid="{110EF16E-4403-409C-8A5A-5A3EF24DA002}"/>
    <hyperlink ref="C306" r:id="rId300" xr:uid="{59B81B50-33D7-4608-BD75-4F0969E83934}"/>
    <hyperlink ref="C307" r:id="rId301" xr:uid="{C79F0271-F6E0-4CC6-B7D7-AE16AD86ED0B}"/>
    <hyperlink ref="C308" r:id="rId302" display="https://bibliotheca.limkitsiang.com/1986/01/12/4085/" xr:uid="{FCE6B611-8F17-499E-9C30-FAEE024C08F0}"/>
    <hyperlink ref="C310" r:id="rId303" xr:uid="{8D66A22B-4F1F-4B8B-ADB1-27E1986EC514}"/>
    <hyperlink ref="C311" r:id="rId304" display="https://bibliotheca.limkitsiang.com/1986/04/27/call-on-elections-commission-to-summon-an-all-party-meeting-to-seek-views-before-amending-the-elections-regulations-relating-to-campaign-period-and-the-deposits-for-parliamentary-and-state-assembly-ca/" xr:uid="{DC8C8A0A-45FD-4E9F-A8D8-D2CA5E27DA56}"/>
    <hyperlink ref="C312" r:id="rId305" display="https://bibliotheca.limkitsiang.com/1986/04/25/shcok-at-ling-liong-sik%e2%80%99s-readiness-to-accept-anwar-ibrahim%e2%80%99s-explanation-that-the-it-was-the-chinese-press-which-distorted-anwar%e2%80%99s-speech/" xr:uid="{C94BEE86-F69A-420B-8F97-698B49B26333}"/>
    <hyperlink ref="C313" r:id="rId306" display="https://bibliotheca.limkitsiang.com/1986/04/20/dap-announces-official-general-elections-campaign-theme-as-%e2%80%98deny-barisan-nasional-two-thirds-majority%e2%80%99/" xr:uid="{544D0FED-107D-4F7C-989F-A37D16640A0E}"/>
    <hyperlink ref="C314" r:id="rId307" xr:uid="{A95B0C75-D288-4E5E-8E65-95FEB27F9D9D}"/>
    <hyperlink ref="C315" r:id="rId308" display="https://bibliotheca.limkitsiang.com/1986/05/24/dap-calls-on-education-minister-anwar-ibrahim-to-adopt-a-%e2%80%98no-single-chinese-primary-school-closure-or-conversion%e2%80%99-policy-and-repeal-section-212-of-1961-education-act/" xr:uid="{29E5899A-BA41-47F0-B8BC-6E7588EE6C8A}"/>
    <hyperlink ref="C316" r:id="rId309" display="https://bibliotheca.limkitsiang.com/1986/05/22/susie%e2%80%99s-case-kit-siang-disagrees-with-dr-chandra-muzaffar-and-demand-that-cabinet-and-all-malaysians-express-their-grave-concern-at-the-far-reaching-implication-of-the-case/; _x000a_" xr:uid="{8AD1B4BF-F31B-4F9C-9B7D-9AA6D38E8E1A}"/>
    <hyperlink ref="C317" r:id="rId310" xr:uid="{45688008-BAB5-4E9E-8341-65A2BF6B27B5}"/>
    <hyperlink ref="C318" r:id="rId311" xr:uid="{C22873EA-B1B9-4C7E-8FD3-C76DDB026DBD}"/>
    <hyperlink ref="C319" r:id="rId312" display="https://bibliotheca.limkitsiang.com/1986/06/23/call-on-every-voter-to-make-%e2%80%98deny-barisan-nasional-two-third-majority%e2%80%99-his-personal-political-mission-in-coming-general-elections-to-restore-democracy-human-rights-justice-and-equali/" xr:uid="{03EDD86A-926E-405B-9048-468CBFA73FB9}"/>
    <hyperlink ref="C320" r:id="rId313" xr:uid="{8B3339C2-F8FD-447C-91EE-CE0BA792EF60}"/>
    <hyperlink ref="C321" r:id="rId314" xr:uid="{6743FF7B-131F-4537-BA81-A7ABAD359122}"/>
    <hyperlink ref="C322" r:id="rId315" xr:uid="{00C0949E-8D2C-4651-9B28-17EB6759E17F}"/>
    <hyperlink ref="C323" r:id="rId316" display="https://bibliotheca.limkitsiang.com/1986/06/08/tan-koon-swan-is-going-round-the-country-issue-blank-cheques-which-are-not-meant-to-be-honoured/" xr:uid="{E0D94BCD-A071-4783-81EF-8076988AC0E0}"/>
    <hyperlink ref="C324" r:id="rId317" xr:uid="{97BE4C80-25F0-4E72-B8B6-62350B86CACB}"/>
    <hyperlink ref="C309" r:id="rId318" xr:uid="{DBC94CBA-2547-4AD1-97E5-77FA91601EF2}"/>
    <hyperlink ref="C325" r:id="rId319" display="https://bibliotheca.limkitsiang.com/1986/08/31/call-on-prime-minister-to-give-real-meaning-to-the-national-day-slogan-of-%e2%80%98a-resolute-society-a-strong-nation%e2%80%99-by-fighting-the-ills-of-the-country/" xr:uid="{BB783CE4-72E2-42A7-A64C-CC226EEA95B3}"/>
    <hyperlink ref="C326" r:id="rId320" xr:uid="{10263218-C1F1-4B2D-AA68-573089EF2F07}"/>
    <hyperlink ref="C327" r:id="rId321" xr:uid="{DAF09BA7-2969-460F-9794-76C658D5BACB}"/>
    <hyperlink ref="C328" r:id="rId322" xr:uid="{65E10F59-AB8A-4854-AB99-02FC8AA072E9}"/>
    <hyperlink ref="C329" r:id="rId323" xr:uid="{10762A47-3680-4D28-96F5-B20200D189F8}"/>
    <hyperlink ref="C330" r:id="rId324" display="https://bibliotheca.limkitsiang.com/1987/03/28/call-for-a-commission-of-good-and-ethical-government-to-integrity-and-morality-in-public-life/" xr:uid="{9BFD4122-AD18-4CDC-99E4-D2CF4E9A285A}"/>
    <hyperlink ref="C332" r:id="rId325" xr:uid="{B3ED1E7C-D76E-4D22-9752-0D6E5172D1FB}"/>
    <hyperlink ref="C333" r:id="rId326" xr:uid="{451D5FB6-163B-46F0-8119-F148D371F885}"/>
    <hyperlink ref="C334" r:id="rId327" xr:uid="{AD26FB81-1E17-4450-8B75-5A394184040B}"/>
    <hyperlink ref="C335" r:id="rId328" xr:uid="{1BA46903-9F67-408A-A384-9768BF66216C}"/>
    <hyperlink ref="C336" r:id="rId329" xr:uid="{5289FEED-FF34-4C09-A002-000C9702C4A7}"/>
    <hyperlink ref="C337" r:id="rId330" xr:uid="{292D0A4D-D564-49AF-A0A3-9989622B5189}"/>
    <hyperlink ref="C338" r:id="rId331" display="https://bibliotheca.limkitsiang.com/1987/08/26/dap-calls-on-the-education-minister-anwar-ibrahim-to-remove-tan-sri-ainuddin-wahid-as-university-technologi-malaysia-vice-chansellor-for-challenging-the-4555-ratio-for-university-intake-or-students/" xr:uid="{E04E2371-ECB1-4384-A267-731801CFC4A6}"/>
    <hyperlink ref="C339" r:id="rId332" xr:uid="{16104F5C-E618-4A90-8A7E-743D512C6B53}"/>
    <hyperlink ref="C331" r:id="rId333" xr:uid="{45267634-C383-47E7-9E20-A40ECE5A3663}"/>
    <hyperlink ref="C340" r:id="rId334" display="https://bibliotheca.limkitsiang.com/1987/08/20/dap-proposes-the-convening-of-a-national-chinese-education-congress-to-adopt-a-chinese-education-20-year-plan-which-is-subsequently-ratifies-by-all-chinese-organizations-and-individuals-to-embody-the/" xr:uid="{CC3DDAA6-E4C3-42BF-955C-9D3E0B5E3DA0}"/>
    <hyperlink ref="C341" r:id="rId335" xr:uid="{42ACE389-9E81-474B-AB8D-82AF18AC5085}"/>
    <hyperlink ref="C342" r:id="rId336" display="https://bibliotheca.limkitsiang.com/1987/08/13/antah-biwater-has-a-duty-to-convince-the-engineering-community-that-there-is-no-available-local-professional-of-required-experience-and-expertise-to-justify-employment-of-expatriates/" xr:uid="{1C0A6FAA-A199-4049-9D3D-95916A546344}"/>
    <hyperlink ref="C343" r:id="rId337" display="https://bibliotheca.limkitsiang.com/1987/08/09/dap-welcome-umno-youth%e2%80%99s-call-for-deportation-of-all-illegal-immigrants-and-calls-for-declaring-the-whole-nation-a-black-area-for-illegal-immigrants-for-systematic-and-effective-expulsion-of-i/" xr:uid="{ED32B255-4216-47FB-B9E8-030F48C4CE09}"/>
    <hyperlink ref="C344" r:id="rId338" xr:uid="{050EE827-BFAA-4BCC-AF60-29BE71BCB4B5}"/>
    <hyperlink ref="C345" r:id="rId339" location="more-4935" display="https://bibliotheca.limkitsiang.com/1987/09/27/4935/ - more-4935" xr:uid="{204128F2-347D-4D54-B8C7-DBE6B20C5C19}"/>
    <hyperlink ref="C346" r:id="rId340" xr:uid="{EFDA3576-C48E-43FE-BFA3-83346E65B9B9}"/>
    <hyperlink ref="C347" r:id="rId341" xr:uid="{A3DA0887-3B6B-4646-BE70-A301B39278D0}"/>
    <hyperlink ref="C348" r:id="rId342" xr:uid="{BF5E8336-048C-4A10-BE0C-72F8330ABD72}"/>
    <hyperlink ref="C349" r:id="rId343" xr:uid="{B95DFF6A-575D-4713-BF62-BEB4C57A6528}"/>
    <hyperlink ref="C350" r:id="rId344" xr:uid="{B433439F-2253-49DD-86EB-EA5FCB61B144}"/>
    <hyperlink ref="C351" r:id="rId345" display="https://bibliotheca.limkitsiang.com/1987/10/22/first-police-statement-on-chow-kit-incident-on-monday-morning-was-not-made-in-a-manner-which-could-quell-all-rumours-that-racial-riots-had-started/" xr:uid="{9A595397-9E70-43FB-A27A-D954A7672E6F}"/>
    <hyperlink ref="C352" r:id="rId346" xr:uid="{2E44EBDE-77A5-48E0-AD62-59FE8B0F12B9}"/>
    <hyperlink ref="C353" r:id="rId347" display="https://bibliotheca.limkitsiang.com/1987/10/19/information-minister-datuk-mohamed-rahmat-should-%e2%80%98rein-in-before-the-precipice%e2%80%99-and-stop-abusing-his-position-as-minister-to-incite-racial-feelings-or-malaysia-will-become-another-sr/" xr:uid="{A457697D-5248-4552-B538-B96619B926ED}"/>
    <hyperlink ref="C354" r:id="rId348" xr:uid="{72AC7ECA-5B36-4E54-8ED7-77FB5E48463D}"/>
    <hyperlink ref="C355" r:id="rId349" xr:uid="{961C4698-E696-436B-B5C5-4281EEC757E7}"/>
    <hyperlink ref="C356" r:id="rId350" xr:uid="{17A54253-F84F-4E09-AF4F-EFC1DA987125}"/>
    <hyperlink ref="C357" r:id="rId351" xr:uid="{CD1C5BD0-4557-45D5-9025-1710984B3B70}"/>
    <hyperlink ref="C358" r:id="rId352" xr:uid="{E814963E-C50E-4207-A119-FFC00D224170}"/>
    <hyperlink ref="C359" r:id="rId353" xr:uid="{583D1A77-64D2-4FE3-9934-A4FC175F6AC9}"/>
    <hyperlink ref="C360" r:id="rId354" xr:uid="{DFDC80DE-F6B0-4E18-87AD-389681B80B07}"/>
    <hyperlink ref="C361" r:id="rId355" xr:uid="{AE966DC2-4027-4C64-862D-409F1599D1A7}"/>
    <hyperlink ref="C362" r:id="rId356" xr:uid="{2B135741-83BB-43B8-BD8E-51A4B7D7FC6B}"/>
    <hyperlink ref="C363" r:id="rId357" xr:uid="{538301CE-CF4A-41A8-A40E-5DD41D827D9E}"/>
    <hyperlink ref="C364" r:id="rId358" display="https://bibliotheca.limkitsiang.com/1990/02/23/mca-and-gerakan-leaders-seem-to-be-in-a-panic-at-the-tumultuous-public-response-to-the-first-dap-semangat-46-joint-national-ceramah-in-penang-last-saturday/" xr:uid="{962CA628-4476-49EB-A24B-D8103164D8C3}"/>
    <hyperlink ref="C365" r:id="rId359" xr:uid="{6E94B5A7-BC47-40A4-A8F1-0541B8FF81EB}"/>
    <hyperlink ref="C366" r:id="rId360" display="https://bibliotheca.limkitsiang.com/1990/02/13/call-on-mca-and-gerakan-to-explain-why-they-are-not-prepared-to-publicly-endorse-and-support-the-mccbchs-memorandum-and-nation-wide-campaign-to-reject-the-imposition-of-islamic-laws-on-non-muslim-mala/" xr:uid="{735F3977-FB7D-4E0E-98FA-936C33ED3843}"/>
    <hyperlink ref="C367" r:id="rId361" display="https://bibliotheca.limkitsiang.com/1990/03/31/kit-siang-cables-anwar-ibrahim-to-rescind-the-federal-territory-education-department-directive-which-divides-school-children-into-first-and-second-class-citizens/" xr:uid="{3D4B7197-5DAC-4608-8011-5845B823191B}"/>
    <hyperlink ref="C368" r:id="rId362" xr:uid="{6C9CE125-4748-45A1-8790-373364BA36D8}"/>
    <hyperlink ref="C369" r:id="rId363" display="https://bibliotheca.limkitsiang.com/1990/03/18/when-can-non-malays-be-appointed-as-vice-chancellors-in-the-local-universities/" xr:uid="{AA1914C3-7CA7-4BA8-89E5-997F5915E2CB}"/>
    <hyperlink ref="C370" r:id="rId364" display="https://bibliotheca.limkitsiang.com/1990/03/04/selangor-islamic-law-administration-enactment-issue-not-%e2%80%98fully-resolved%e2%80%99-unless-sections-67-and-70-are-repealed-in-april-selangor-assembly/" xr:uid="{637AA508-F65B-4EBD-9BBD-44A2ADB2187F}"/>
    <hyperlink ref="C371" r:id="rId365" display="https://bibliotheca.limkitsiang.com/1990/03/02/four-scacred-objectives-of-dap-and-semangat-46-co-operation-for-the-next-general-elections-defend-parliamentary-democracy-restore-human-rights-ensure-socio-economic-justice-and-create-national-unit/" xr:uid="{B272BE37-067A-4BF4-9F78-F1787D2A3A61}"/>
    <hyperlink ref="C372" r:id="rId366" display="https://bibliotheca.limkitsiang.com/1990/04/30/mahathir%e2%80%99s-interview-with-chinese-press-last-month-is-best-rebuttal-to-ghafar%e2%80%99s-allegation-that-the-opposition-had-never-given-constructive-views-beneficial-to-the-people/" xr:uid="{478DE793-E894-49E9-BC8E-2F1FD83CFF5E}"/>
    <hyperlink ref="C373" r:id="rId367" xr:uid="{4A3E9C52-84C9-41B3-8990-07E9CD544C83}"/>
    <hyperlink ref="C374" r:id="rId368" display="https://bibliotheca.limkitsiang.com/1990/05/08/advice-to-anwar-ibrahim-to-be-conscious-of-his-duties-to-the-young-generation-of-students-as-education-minister-and-not-to-become-more-and-more-racialistic-with-the-approach-of-the-general-elections/" xr:uid="{EFFA1E46-0C39-439C-8167-BDE9103F66EF}"/>
    <hyperlink ref="C375" r:id="rId369" xr:uid="{5B1537C2-3D48-42FF-BC29-8619E1846B40}"/>
    <hyperlink ref="C376" r:id="rId370" display="https://bibliotheca.limkitsiang.com/1990/06/19/dap-calls-for-the-immediate-release-of-the-three-sabahans-detained-under-isa-as-their-arrest-is-regarded-by-the-people-of-sabah-as-an-anti-sabah-action-which-will-set-back-sabah-federal-relations/" xr:uid="{A5F476D2-30B2-40E8-B502-FD02638CF4C5}"/>
    <hyperlink ref="C377" r:id="rId371" display="https://bibliotheca.limkitsiang.com/1990/06/15/dap-to-take-the-initiative-to-propose-talks-with-pas-leaders-on-the-political-situation-and-the-next-general-elections/" xr:uid="{D8C06506-02D4-4771-AB01-CE2956241266}"/>
    <hyperlink ref="C378" r:id="rId372" xr:uid="{546CF593-804A-416E-B10B-E207D22E6878}"/>
    <hyperlink ref="C379" r:id="rId373" xr:uid="{5D368901-0410-4B10-9CD1-3CEFE0F8844E}"/>
    <hyperlink ref="C380" r:id="rId374" xr:uid="{FB5C3F80-9852-4454-B451-FBF8AE492EE8}"/>
    <hyperlink ref="C381" r:id="rId375" xr:uid="{501EE01A-D531-4045-A7AF-16F1E8107077}"/>
    <hyperlink ref="C382" r:id="rId376" xr:uid="{C6F35DC9-B76E-4C46-9472-5F52D4A4E165}"/>
    <hyperlink ref="C383" r:id="rId377" display="https://bibliotheca.limkitsiang.com/1990/10/30/1990-general-elections-results-could-have-been-very-different-if-not-for-the-most-irresponsible-communal-and-religious-distortion-and-incitement-by-the-umno-of-pbs-joining-the-gagasan-rakyat-in-the-l/" xr:uid="{37D8CE97-D8F0-454C-A8F6-665674F87BB5}"/>
    <hyperlink ref="C384" r:id="rId378" display="https://bibliotheca.limkitsiang.com/1991/04/23/kit-siang-prepared-to-have-a-three-lime-meeting-at-mca-headquarters-to-from-a-joint-action-committee-to-save-the-chinese-in-kelantan-from-oppression-after-liong-sik-had-produced-proof-of-such-oppressi/" xr:uid="{D936DEDF-AE48-4D10-A148-774A20AADD48}"/>
    <hyperlink ref="C385" r:id="rId379" xr:uid="{3890D57D-BCB0-4308-A8DC-BB3470D57DA9}"/>
    <hyperlink ref="C386" r:id="rId380" xr:uid="{69EE567B-378D-4A8F-9FE9-4E9A3BF56509}"/>
    <hyperlink ref="C387" r:id="rId381" xr:uid="{3390168D-9B37-4F21-B618-BC38811FBF63}"/>
    <hyperlink ref="C388" r:id="rId382" display="https://bibliotheca.limkitsiang.com/1991/05/28/the-first-meaningful-task-of-the-national-unity-advisory-panel-is-to-find-out-why-its-predecessors-in-the-past-25-years-had-been-utterly-ineffective-and-irrelevant-to-the-problems-and-issue-of-nationa/" xr:uid="{60424014-F312-462F-B6F8-4644D6BC101B}"/>
    <hyperlink ref="C389" r:id="rId383" xr:uid="{6D49FEC5-5CB4-47D5-8744-BFFAC586F7AE}"/>
    <hyperlink ref="C390" r:id="rId384" display="https://bibliotheca.limkitsiang.com/1991/05/24/not-only-the-umno-youth-mca-youth-debate-but-the-malaysian-chinese-cultural-city-itself-had-been-%e2%80%98blown-off%e2%80%99/" xr:uid="{AC2E5B0B-1EF7-493A-B68E-71DFD6776DCF}"/>
    <hyperlink ref="C391" r:id="rId385" xr:uid="{611AE2C5-9940-4719-B73F-C6B75AB17D45}"/>
    <hyperlink ref="C392" r:id="rId386" xr:uid="{7BF3670E-E2E6-4E6F-8698-40E64CE54D51}"/>
    <hyperlink ref="C393" r:id="rId387" display="https://bibliotheca.limkitsiang.com/1991/05/18/dap-proposes-a-meeting-of-mps-from-all-parties-concerned-about-human-rights-over-the-detention-of-dr-jeffrey-kitingan/" xr:uid="{1D620D4D-8467-4033-AD5D-7A6CD3714A9B}"/>
    <hyperlink ref="C394" r:id="rId388" display="https://bibliotheca.limkitsiang.com/1991/05/08/dap-calls-on-the-prime-minister-to-end-the-frequent-%e2%80%98disputes-over-corpses%e2%80%99-which-can-only-undermine-national-unity-and-destroy-the-family-unit-as-the-most-important-basis-of-malaysian/" xr:uid="{BC8F877D-A933-4D69-93B4-5155559227D5}"/>
    <hyperlink ref="C395" r:id="rId389" display="https://bibliotheca.limkitsiang.com/1991/06/20/dap-will-oppose-any-attempt-by-kelantan-state-government-to-follow-in-the-footsteps-of-selangor-barisan-nasional-government-to-introduce-islamic-laws-on-conversion-of-non-muslim-children-below-18-year/" xr:uid="{13C82C7F-8555-48C6-B230-1CAFD1FC90E4}"/>
    <hyperlink ref="C396" r:id="rId390" display="https://bibliotheca.limkitsiang.com/1991/06/10/is-opp-giving-separate-categories-for-ibans-kadazans-and-orang-asli-to-ensure-they-get-their-rightful-share-for-%e2%80%98bumiputra-development/" xr:uid="{C8C673F6-37C9-4BF9-822A-0531F2213F7B}"/>
    <hyperlink ref="C397" r:id="rId391" xr:uid="{28C77718-0FCD-4434-A58F-E53A35B09D85}"/>
    <hyperlink ref="C398" r:id="rId392" xr:uid="{48627385-9118-4A8E-A1B7-E877F6AEBEDC}"/>
    <hyperlink ref="C399" r:id="rId393" xr:uid="{37F33FFB-1D50-4B0E-A83B-765368694498}"/>
    <hyperlink ref="C400" r:id="rId394" xr:uid="{189E47F4-930C-46E9-9E46-1E37F7495A1C}"/>
    <hyperlink ref="C401" r:id="rId395" display="https://bibliotheca.limkitsiang.com/1991/10/30/going-by-liong-sik%e2%80%99s-argument-no-mca-leader-has-the-right-to-talk-about-islamisation-since-the-mca-leaders-had-consistently-supported-islamisation-policies-and-programmes-by-the-barisan-nasio/" xr:uid="{3E278F39-A7A9-4496-B85E-16AEF59FAAAD}"/>
    <hyperlink ref="C402" r:id="rId396" display="https://bibliotheca.limkitsiang.com/1991/10/26/mahathir%e2%80%99s-vision-2020-is-his-attempt-to-win-the-support-of-the-48-per-cent-electorate-who-rejected-the-barisan-nasional-in-the-last-general-elections/" xr:uid="{AE4D7F73-B77B-46B4-BFFB-67DB910A8D13}"/>
    <hyperlink ref="C403" r:id="rId397" display="https://bibliotheca.limkitsiang.com/1991/10/10/call-on-dr-mahathir-to-direct-all-universities-mara-and-all-colleges-and-hostels-to-immediately-end-their-exclusivity-and-become-multi-racial-in-student-enrolment/" xr:uid="{E8638A22-2820-45B7-B8AC-6A9C7D55B954}"/>
    <hyperlink ref="C404" r:id="rId398" display="https://bibliotheca.limkitsiang.com/1991/11/30/dap-pledges-to-continue-to-be-in-the-forefront-in-the-1990s-to-defend-constitutional-rights-and-fundamental-liberties-of-malaysians-including-the-constitutional-right-status-and-protection-for-chine/" xr:uid="{1F396C98-C930-4752-AADA-433CD772E688}"/>
    <hyperlink ref="C405" r:id="rId399" display="https://bibliotheca.limkitsiang.com/1992/01/31/why-had-the-kelantan-chinese-organisation-leaders-like-chua-chee-seng-and-tan-chee-joo-kept-silent-for-the-past-few-months-over-nation-wide-allegations-that-that-the-chinese-cannot-eat-or-sell-pork-d/" xr:uid="{49434471-73D5-4695-8EC2-96579AE8ABA2}"/>
    <hyperlink ref="C406" r:id="rId400" xr:uid="{922F0764-952E-4E2A-8CD1-1BDBCFA31F45}"/>
    <hyperlink ref="C407" r:id="rId401" display="https://bibliotheca.limkitsiang.com/1992/01/20/mca-leadership-has-launched-the-second-phase-of-its-%e2%80%98all-out-war%e2%80%99-against-the-dap-after-its-first-phase-had-collapsed-ignominiously-within-two-months/" xr:uid="{0BB02209-F180-4112-8821-85603FFA3469}"/>
    <hyperlink ref="C408" r:id="rId402" display="https://bibliotheca.limkitsiang.com/1992/01/19/if-dap-had-not-been-around-for-the-past-25-years-lim-geok-chan-would-have-been-very-right-to-ask-%e2%80%9cwhat-is-there-left-for-the-chinese-to-be-sold-out%e2%80%9d/" xr:uid="{BFC27E22-A04B-4DB9-99F3-8667B1049073}"/>
    <hyperlink ref="C409" r:id="rId403" xr:uid="{641C7A2B-E49C-493A-9C81-134BA66788CB}"/>
    <hyperlink ref="C410" r:id="rId404" xr:uid="{9F59C520-BB20-4A84-B8A0-A0083E71C061}"/>
    <hyperlink ref="C411" r:id="rId405" display="https://bibliotheca.limkitsiang.com/1992/03/28/dap-opposes-another-article-30-citizenship-verfication-exercise-and-calls-on-the-government-to-automatlcally-issue-new-identity-card-to-all-article-30-citizens-in-view-of-the-1970-verification-exercis/" xr:uid="{311000AA-D58C-4CA3-8952-C279FFB2AF1C}"/>
    <hyperlink ref="C412" r:id="rId406" display="https://bibliotheca.limkitsiang.com/1992/12/14/dap-calls-on-the-penang-state-government-to-immediately-establish-a-special-commission-to-re-house-the-150000-people-in-rent-controlled-premises-in-penang-to-prepare-for-the-repeal-of-the-rent-contro/" xr:uid="{6D977AB1-72FA-426C-AF57-0AA7049D60F3}"/>
    <hyperlink ref="C413" r:id="rId407" xr:uid="{49862C3A-01A3-4C55-80E7-464E8D11BC79}"/>
    <hyperlink ref="C414" r:id="rId408" display="https://bibliotheca.limkitsiang.com/1993/03/17/mca-ministers-commended-for-not-following-the-example-of-the-gerakan-leadership-in-unilaterally-renouncing-the-entrenched-constitutional-status-of-mother-tongue-languages-and-citizenship-rights-of-non/" xr:uid="{67B9E8ED-6DC2-44A4-8950-A4A6BB8D5DC1}"/>
    <hyperlink ref="C415" r:id="rId409" display="https://bibliotheca.limkitsiang.com/1993/03/10/dap-calls-on-the-government-to-repeal-all-repressive-laws-which-has-created-a-culture-of-fear-among-the-people-and-stunted-the-growth-of-a-full-democracy-in-malaysia/" xr:uid="{F584E9F5-5F6A-46BE-9B10-A361F8321E2A}"/>
    <hyperlink ref="C416" r:id="rId410" xr:uid="{6EE361F3-60C3-4BF0-B06D-7F5F14F08C6F}"/>
    <hyperlink ref="C417" r:id="rId411" xr:uid="{06201AFE-A659-4844-AC90-DAEDE828036F}"/>
    <hyperlink ref="C418" r:id="rId412" display="https://bibliotheca.limkitsiang.com/1993/06/22/pas-leaders-should-realise-the-grave-political-consequences-if-pas-led-kelantan-state-government-goes-ahead-with-its-ban-on-public-sale-and-consumption-of-alcohol-affecting-non-muslims-on-july-2/" xr:uid="{5BF6D4CA-3F03-4418-A6A8-2002CB229FD9}"/>
    <hyperlink ref="C419" r:id="rId413" xr:uid="{CCE04A67-1C82-455E-9709-34D6F7C7C8D6}"/>
    <hyperlink ref="C420" r:id="rId414" xr:uid="{060563B1-7BCF-4BD6-8A59-C04620DCAA20}"/>
    <hyperlink ref="C421" r:id="rId415" display="https://bibliotheca.limkitsiang.com/1993/06/06/dap-proposes-the-establishment-of-a-cabinet-committee-to-re-evaluate-the-position-of-chinese-language-in-malaysia-in-keeping-with-vision-2020-and-its-growing-and-increasing-international-importance/" xr:uid="{8BE937CA-F0B5-4493-AB1C-87AAE0E1C9A3}"/>
    <hyperlink ref="C422" r:id="rId416" display="https://bibliotheca.limkitsiang.com/1993/06/02/dap-reiterates-that-it-remains-unswervingly-committed-to-malaysia-as-a-democratic-secular-state-and-will-not-compromise-in-its-opposition-to-any-attempt-to-create-an-islamic-state-in-malaysia/" xr:uid="{078AC658-520F-4875-9581-CD9B689C91BC}"/>
    <hyperlink ref="C423" r:id="rId417" xr:uid="{874D666B-815E-435F-8188-40DB04753700}"/>
    <hyperlink ref="C424" r:id="rId418" xr:uid="{3DF1C3EB-FFF4-438D-9482-B325C4B612EF}"/>
    <hyperlink ref="C425" r:id="rId419" xr:uid="{79472866-595E-4A81-8CFD-11911772CEF6}"/>
    <hyperlink ref="C426" r:id="rId420" display="https://bibliotheca.limkitsiang.com/1994/02/14/anwar%e2%80%99s-statement-that-sabahans-should-not-%e2%80%98sacrifice-their-honour-for-pocket-money%e2%80%99-most-incredible-when-it-is-the-barisan-nasional%e2%80%99-which-%e2%80%98is-most-guilty-of/" xr:uid="{C4D1959C-B38B-4933-98D7-CFF06182934E}"/>
    <hyperlink ref="C427" r:id="rId421" xr:uid="{65DA5285-3A7A-47F9-8660-16F1B647A967}"/>
    <hyperlink ref="C428" r:id="rId422" display="https://bibliotheca.limkitsiang.com/1994/02/08/malaysian-chinese-should-aspire-and-strive-for-%e2%80%98major-liberalisation%e2%80%99-of-national-policies-and-not-just-%e2%80%98minor-liberalisation%e2%80%99/" xr:uid="{9058710A-CDA9-4281-AF57-852B1F3A60C0}"/>
    <hyperlink ref="C429" r:id="rId423" display="https://bibliotheca.limkitsiang.com/1994/02/02/dap-welcomes-the-proposal-that-the-sabah-chief-ministership-be-rotated-among-the-three-major-communities-and-calls-for-this-policy-to-be-reflected-in-the-federal-and-all-other-state-barisan-nasional-s/" xr:uid="{13F09808-3F5B-43BE-B7FF-E46D646F5880}"/>
    <hyperlink ref="C430" r:id="rId424" display="https://bibliotheca.limkitsiang.com/1994/03/06/dap-wants-%e2%80%98major-liberalisation%e2%80%99-which-will-recognise-merit-as-the-basis-for-appointment-and-promotion-for-government-and-quasi-government-positions/" xr:uid="{D73BD700-C1E0-477D-8C02-84E3B48B075E}"/>
    <hyperlink ref="C431" r:id="rId425" display="https://bibliotheca.limkitsiang.com/1994/03/04/mahathir-should-declare-that-the-federal-government-opposes-the-pas-kelantan-state-hudud-laws-because-they-are-inappropriate-for-a-multi-racial-and-multi-religious-malaysia-rather-than-they-are-not-is/" xr:uid="{56DEF59C-FBF8-4689-8726-0F146876CD2B}"/>
    <hyperlink ref="C432" r:id="rId426" xr:uid="{00F6A349-377E-42D6-9200-2BB948539F9C}"/>
    <hyperlink ref="C433" r:id="rId427" display="https://bibliotheca.limkitsiang.com/1994/05/28/i-will-soon-be-fighting-in-the-seventh-general-elections-election-fever-is-mounting-in-the-country-with-all-political-parties-expecting-early-general-elections/" xr:uid="{366D165E-B096-444B-ACD9-822501FF9B40}"/>
    <hyperlink ref="C434" r:id="rId428" display="https://bibliotheca.limkitsiang.com/1994/06/30/i-have-no-regrets-in-devoting-28-years-of-my-life-to-the-dap-political-ideals-of-a-malaysian-malaysia/" xr:uid="{CFDC9A02-30D2-4428-8C62-FB3B4CD41EA8}"/>
    <hyperlink ref="C435" r:id="rId429" xr:uid="{382B085B-5888-4C0E-85C0-DF8AF73E48D3}"/>
    <hyperlink ref="C436" r:id="rId430" xr:uid="{069665D9-9200-44DA-A9CC-2018EE911B5E}"/>
    <hyperlink ref="C437" r:id="rId431" display="https://bibliotheca.limkitsiang.com/1994/06/18/mca-and-mca-youth-should-declare-whether-they-continue-to-oppose-the-use-of-chinese-as-a-medium-of-instruction-at-the-tertiary-level-in-malaysia/" xr:uid="{3894DE4E-A685-45E6-99D9-DCC4047748F4}"/>
    <hyperlink ref="C438" r:id="rId432" display="https://bibliotheca.limkitsiang.com/1994/06/08/penang-with-the-sole-chinese-chief-minister-should-set-the-example-for-other-state-governments-in-providing-regular-financial-support-to-chinese-independent-secondary-schools/" xr:uid="{C2B60C14-18DA-481D-BB7B-F464277CD87D}"/>
    <hyperlink ref="C439" r:id="rId433" display="https://bibliotheca.limkitsiang.com/1994/07/19/dap%e2%80%99s-eight-point-democratisation-in-our-major-theme-in-the-next-general-elections-calling-for-%e2%80%98big-liberalisation%e2%80%99-in-nation-building-policies-to-give-every-malaysian-regardle/" xr:uid="{8678E3E9-6115-4585-9312-8B6B7DCCE817}"/>
    <hyperlink ref="C440" r:id="rId434" xr:uid="{4A454DC7-9494-48D5-A1CF-0045CC40B534}"/>
    <hyperlink ref="C441" r:id="rId435" display="https://bibliotheca.limkitsiang.com/1994/10/31/a-well-crafted-budget-for-the-general-elections-which-glossed-over-fundamental-problems-of-economic-injustice-unaccountability-abuses-of-power-and-corruption/" xr:uid="{5E9245FF-7254-42B4-AF33-0576A6285666}"/>
    <hyperlink ref="C442" r:id="rId436" xr:uid="{7B77A6FD-E8DE-4845-AFD1-67BD9F4951B9}"/>
    <hyperlink ref="C443" r:id="rId437" xr:uid="{92C0A7F7-F6E6-4518-AE2A-C4B6C0D6E7F1}"/>
    <hyperlink ref="C444" r:id="rId438" display="https://bibliotheca.limkitsiang.com/1995/01/29/dap-calls-for-full-liberalisation-on-the-march-towards-a-malaysian-malaysia/" xr:uid="{C01CF469-C963-402D-B4CB-4FD90B5EAAAD}"/>
    <hyperlink ref="C445" r:id="rId439" display="https://bibliotheca.limkitsiang.com/1995/01/28/i-must-apologise-to-the-gerakan-and-mca-leaders-for-spoiling-their-chinese-new-year-because-of-the-dap%e2%80%99s-withdrawal-from-gagasan-rakyat/" xr:uid="{02F54F1A-7DE2-4DC8-9B24-3F30894779E5}"/>
    <hyperlink ref="C446" r:id="rId440" display="https://bibliotheca.limkitsiang.com/1995/01/24/dap-has-referred-to-our-lawyers-anwar-ibrahim%e2%80%99s-speech-in-kangar-on-sunday-and-the-utusan-malaysia-and-utusan-melayu-editorials-today-which-are-not-only-most-seditious-and-inflammatory-but-als/" xr:uid="{3C57BC10-7262-47CE-991F-2C5D6EE1C70C}"/>
    <hyperlink ref="C447" r:id="rId441" display="https://bibliotheca.limkitsiang.com/1995/09/30/police-should-stop-playing-games-with-%e2%80%9csemantics%e2%80%9d-and-demonstrate-to-malaysians-that-it-has-nothing-to-hide-by-stopping-all-examination-of-trene-fernadez-and-announce-its-support-for-a/" xr:uid="{9A8EE470-90DC-4680-BEF4-CC5DAEDE668A}"/>
    <hyperlink ref="C448" r:id="rId442" xr:uid="{45FC5A52-70C7-48E1-BE1A-144EA3BE65C2}"/>
    <hyperlink ref="C449" r:id="rId443" display="https://bibliotheca.limkitsiang.com/1995/09/20/open-invitation-to-young-generation-of-malaysians-to-join-and-reform-the-dap-and-bring-in-new-ideas-and-concepts-to-make-the-dap-a-malaysians-party-of-the-21st-century/" xr:uid="{74F3FA99-414F-481D-8867-DE8F1400813C}"/>
    <hyperlink ref="C450" r:id="rId444" display="https://bibliotheca.limkitsiang.com/1995/10/29/call-on-education-minister-to-learn-more-from-the-divisive-history-of-the-1961-education-act-and-ensure-that-the-new-1995-education-bill-is-accepted-by-all-races-and-language-groups-in-the-country-as/" xr:uid="{0BCB3ED9-B2E5-4DBE-A7AD-724064F91705}"/>
    <hyperlink ref="C451" r:id="rId445" display="https://bibliotheca.limkitsiang.com/1995/10/12/the-lifting-of-the-ban-on-justice-bao-television-series-vindicates-dap-stand-that-such-a-ban-violates-five-important-aspects-of-nation-building/" xr:uid="{D8A45034-8CFC-49F2-94B8-A855376D7782}"/>
    <hyperlink ref="C452" r:id="rId446" xr:uid="{98781AC3-91D0-4B34-B0C6-FE0711EB3098}"/>
    <hyperlink ref="C453" r:id="rId447" display="https://www.limkitsiang.com/archive/1997/Mac97/sg321-13.htm" xr:uid="{44B0B1B2-81AA-4DE7-B10A-E09C74CC56A0}"/>
    <hyperlink ref="C454" r:id="rId448" display="https://www.limkitsiang.com/archive/1997/May97/sg404.htm" xr:uid="{46F30E7F-1F9B-4880-A83F-15E32D22FEC9}"/>
    <hyperlink ref="C455" r:id="rId449" display="https://www.limkitsiang.com/archive/1997/May97/sg418.htm" xr:uid="{815E2EDA-D7D4-4BD7-830D-31CC1D96371B}"/>
    <hyperlink ref="C456" r:id="rId450" display="https://www.limkitsiang.com/archive/1997/June97/sg504.htm" xr:uid="{A0971DC4-0342-4794-A120-1D4B20E507E8}"/>
    <hyperlink ref="C457" r:id="rId451" xr:uid="{58F34910-FE6C-4714-B26C-7CD987CB0620}"/>
    <hyperlink ref="C458" r:id="rId452" xr:uid="{3588CEF5-EDC2-494E-B981-D49148CD5878}"/>
    <hyperlink ref="C459" r:id="rId453" xr:uid="{25F2C653-84B4-48E7-951B-071FB0FA36D4}"/>
    <hyperlink ref="C460" r:id="rId454" display="https://www.limkitsiang.com/archive/1997/Oct97/sg670.htm" xr:uid="{724F4B58-4990-4BF3-8C07-1389564C3CC6}"/>
    <hyperlink ref="C461" r:id="rId455" xr:uid="{39356DCC-CEAA-44B8-B51A-4C413B7BD36F}"/>
    <hyperlink ref="C463" r:id="rId456" display="https://www.limkitsiang.com/archive/1997/Dec97/sg820.htm" xr:uid="{8BD65073-9036-435E-8EB6-B24A42C2460D}"/>
    <hyperlink ref="C464" r:id="rId457" display="https://www.limkitsiang.com/archive/1998/Jan98/sg831.htm" xr:uid="{A9726BBE-FCA3-40C8-A1E9-CBD440FCD678}"/>
    <hyperlink ref="C465" r:id="rId458" display="https://www.limkitsiang.com/archive/1998/Jan98/sg850.htm" xr:uid="{341536A7-F026-496D-8DE3-E6F3BD0CAD41}"/>
    <hyperlink ref="C466" r:id="rId459" xr:uid="{36C5E564-FB42-4ACA-A553-DBE8EE3956FC}"/>
    <hyperlink ref="C467" r:id="rId460" display="https://www.limkitsiang.com/archive/1998/Feb98/sg926.htm" xr:uid="{06A27D5D-B04E-4B0A-95AE-0EDD4AD3AB31}"/>
    <hyperlink ref="C468" r:id="rId461" xr:uid="{D952C9FD-C231-46D5-B9F4-1894AD5F9E3B}"/>
    <hyperlink ref="C469" r:id="rId462" xr:uid="{6FB39D26-054D-45A2-A222-479A86876F82}"/>
    <hyperlink ref="C470" r:id="rId463" display="https://www.limkitsiang.com/archive/1998/ogos98/sg1212.htm" xr:uid="{6A69DFDD-9406-4298-9A1D-361C36CE7EBE}"/>
    <hyperlink ref="C471" r:id="rId464" xr:uid="{EEE5401F-3FA4-4500-AE94-9BBF358EDBFE}"/>
    <hyperlink ref="C472" r:id="rId465" display="https://www.limkitsiang.com/archive/1999/jan99/sg1440.htm" xr:uid="{651F9C3E-2F08-4C3E-AE78-66F6EC7E9A29}"/>
    <hyperlink ref="C473" r:id="rId466" xr:uid="{98ABBB78-7C14-44FD-9B13-F14C08604BC8}"/>
    <hyperlink ref="C474" r:id="rId467" xr:uid="{217090D0-AC61-4459-B4D5-1076F3CEF9AF}"/>
    <hyperlink ref="C475" r:id="rId468" xr:uid="{0E0D7DDB-F01B-4361-A18C-D40B3948312F}"/>
    <hyperlink ref="C476" r:id="rId469" display="https://www.limkitsiang.com/archive/1999/may99/sg1749.htm" xr:uid="{A6194C6A-B0E9-4140-8F31-8215128F76F7}"/>
    <hyperlink ref="C477" r:id="rId470" xr:uid="{C3C98946-9F7E-41E9-B68B-E1023D3E5A8F}"/>
    <hyperlink ref="C478" r:id="rId471" display="https://www.limkitsiang.com/archive/1999/may99/sg1772.htm" xr:uid="{31519404-B649-4238-8B02-74CC2469F59E}"/>
    <hyperlink ref="C479" r:id="rId472" display="https://www.limkitsiang.com/archive/1999/aug99/sg1832.htm" xr:uid="{CAE82DD9-FF57-4A4A-BDD6-75FEFE5E0144}"/>
    <hyperlink ref="C480" r:id="rId473" display="https://www.limkitsiang.com/archive/1999/Oct99/sg1971.htm" xr:uid="{87F642FE-2C47-4E69-BDFB-E770C18188B6}"/>
    <hyperlink ref="C481" r:id="rId474" xr:uid="{3215E5A1-4E45-4538-BE3C-2BC808344159}"/>
    <hyperlink ref="C482" r:id="rId475" xr:uid="{BEF0141C-43E5-4756-810A-A758D9D8DD57}"/>
    <hyperlink ref="C483" r:id="rId476" display="https://www.limkitsiang.com/archive/1999/dec99/lks0005.htm" xr:uid="{EAECA19D-F9DF-4348-AB20-7F445BB8F250}"/>
    <hyperlink ref="C484" r:id="rId477" xr:uid="{4BA042EB-C402-4637-917F-52743B7948F7}"/>
    <hyperlink ref="C485" r:id="rId478" display="https://www.limkitsiang.com/archive/2000/jan00/lks0077.htm" xr:uid="{E2DECB17-2015-486F-B413-7FF3959F985A}"/>
    <hyperlink ref="C486" r:id="rId479" xr:uid="{57D7ED53-3A91-4EA2-9733-5BFC5CDE1AC9}"/>
    <hyperlink ref="C487" r:id="rId480" display="https://www.limkitsiang.com/archive/2000/jan00/lks0158.htm" xr:uid="{627F1804-1C85-4F63-A2C3-59D0874D20D5}"/>
    <hyperlink ref="C488" r:id="rId481" display="https://www.limkitsiang.com/archive/2000/Feb00/lks0168.htm" xr:uid="{7562AE12-784A-48B4-9764-E3CAA7D09C46}"/>
    <hyperlink ref="C489" r:id="rId482" display="https://www.limkitsiang.com/archive/2000/Feb00/lks0191.htm" xr:uid="{9F2658D7-FE2F-4314-9C97-188E9A94163E}"/>
    <hyperlink ref="C490" r:id="rId483" display="https://www.limkitsiang.com/archive/2000/Feb00/lks0225.htm" xr:uid="{613F2851-5D85-4161-8081-A15E03D30254}"/>
    <hyperlink ref="C491" r:id="rId484" display="https://www.limkitsiang.com/archive/2000/Mar00/lks0254.htm" xr:uid="{56042161-68C2-4B2D-93B0-F10E913C0D07}"/>
    <hyperlink ref="C492" r:id="rId485" xr:uid="{85EF2323-21FD-46DA-87CD-8B72F664D7D5}"/>
    <hyperlink ref="C493" r:id="rId486" display="https://www.limkitsiang.com/archive/2000/Mar00/lks0270.htm" xr:uid="{C9680070-891C-4830-8BFD-245629907395}"/>
    <hyperlink ref="C494" r:id="rId487" display="https://www.limkitsiang.com/archive/2000/Mar00/lks0288.htm" xr:uid="{19400EB9-3846-43F5-B86A-EA1265529121}"/>
    <hyperlink ref="C495" r:id="rId488" xr:uid="{DFF770B4-EC39-4797-A84D-2B218437DD79}"/>
    <hyperlink ref="C496" r:id="rId489" xr:uid="{D1267B00-8F59-47D8-95EF-FE3471452E20}"/>
    <hyperlink ref="C497" r:id="rId490" xr:uid="{202A73D7-AB42-42D6-83ED-E5167930A8D9}"/>
    <hyperlink ref="C498" r:id="rId491" display="https://www.limkitsiang.com/archive/2000/may00/lks0336.htm; " xr:uid="{9B58D0F3-DFF7-45E5-AAE3-4E3580E3FA53}"/>
    <hyperlink ref="C499" r:id="rId492" display="https://www.limkitsiang.com/archive/2000/june00/lks0360.htm" xr:uid="{4AD4D054-2211-45B1-93D3-DD27BBEF5A21}"/>
    <hyperlink ref="C500" r:id="rId493" xr:uid="{2C867BC2-DD48-4C64-966F-9B5F8E75DC46}"/>
    <hyperlink ref="C501" r:id="rId494" display="https://www.limkitsiang.com/archive/2000/aug00/lks0455.htm" xr:uid="{6FD8B176-1E81-4CBE-AA40-49B7EF173F09}"/>
    <hyperlink ref="C502" r:id="rId495" display="https://www.limkitsiang.com/archive/2000/aug00/lks0462.htm" xr:uid="{F050148B-673D-4232-8864-E212CDD5E7D4}"/>
    <hyperlink ref="C503" r:id="rId496" display="https://www.limkitsiang.com/archive/2000/aug00/lks0473.htm" xr:uid="{2E5B19AA-B6B0-446D-997A-A8EB6AA759AB}"/>
    <hyperlink ref="C504" r:id="rId497" xr:uid="{937E5226-CA41-4ACE-BC5B-DC78046F9E0F}"/>
    <hyperlink ref="C505" r:id="rId498" display="https://www.limkitsiang.com/archive/2000/aug00/lks0484.htm" xr:uid="{7BB8F9DA-E413-47D7-AC1D-776C9A1027E0}"/>
    <hyperlink ref="C506" r:id="rId499" display="https://www.limkitsiang.com/archive/2000/sept00/lks0493.htm" xr:uid="{42D5DD51-AF28-4BC3-82CC-547AB5D62470}"/>
    <hyperlink ref="C507" r:id="rId500" xr:uid="{20980616-F5C7-4C4B-94D5-6875679DAF4C}"/>
    <hyperlink ref="C508" r:id="rId501" xr:uid="{26E8ADCB-FF74-47D2-8AC7-53F581681973}"/>
    <hyperlink ref="C509" r:id="rId502" display="https://www.limkitsiang.com/archive/2000/dec00/lks0578.htm" xr:uid="{2203E496-2972-49F3-8442-9ABDE69EAD05}"/>
    <hyperlink ref="C510" r:id="rId503" display="https://www.limkitsiang.com/archive/2000/dec00/lks0594.htm" xr:uid="{34AF53DE-0764-4DF2-BEA9-3E434482260B}"/>
    <hyperlink ref="C511" r:id="rId504" display="https://www.limkitsiang.com/archive/2000/dec00/lks0596.htm" xr:uid="{1B3D644F-C460-4BD9-9162-52BD50E0D316}"/>
    <hyperlink ref="C512" r:id="rId505" display="https://www.limkitsiang.com/archive/2000/dec00/lks0611.htm" xr:uid="{C620A76A-B3A3-42AA-A60C-361C6294A5A0}"/>
    <hyperlink ref="C513" r:id="rId506" display="https://www.limkitsiang.com/archive/2001/jan01/lks0621.htm" xr:uid="{29A799B7-6DDE-4483-A614-FCD1048FAC0A}"/>
    <hyperlink ref="C514" r:id="rId507" display="https://www.limkitsiang.com/archive/2001/jan01/lks0624.htm" xr:uid="{64C48EE8-FF53-4B2E-BB96-65384F785E4A}"/>
    <hyperlink ref="C515" r:id="rId508" display="https://www.limkitsiang.com/archive/2001/feb01/lks0667.htm" xr:uid="{54778ABE-B4D6-40C4-AEA9-82263918C1D9}"/>
    <hyperlink ref="C516" r:id="rId509" display="https://www.limkitsiang.com/archive/2001/feb01/lks0685.htm" xr:uid="{BE5A253D-6CF3-442C-A1A8-5E96B4C549B6}"/>
    <hyperlink ref="C517" r:id="rId510" xr:uid="{82BD3E2B-5456-4569-8B7D-7CCA34034AB1}"/>
    <hyperlink ref="C518" r:id="rId511" display="https://www.limkitsiang.com/archive/2001/march01/lks0767.htm" xr:uid="{FAEA004E-9722-430A-95BE-F75874D000A5}"/>
    <hyperlink ref="C519" r:id="rId512" xr:uid="{1EF6D28F-E499-43E7-93C6-F5111D91FE84}"/>
    <hyperlink ref="C520" r:id="rId513" display="https://www.limkitsiang.com/archive/2001/march01/lks0821.htm" xr:uid="{BA3C2E7C-EC6B-4728-835A-E7D881C6C698}"/>
    <hyperlink ref="C522" r:id="rId514" xr:uid="{4C44788E-54F4-45F9-99BC-B0A69E56A9DE}"/>
    <hyperlink ref="C523" r:id="rId515" xr:uid="{92381EB8-DD37-4E95-9314-B8CBB45F8E74}"/>
    <hyperlink ref="C524" r:id="rId516" display="https://www.limkitsiang.com/archive/2001/may01/lks0943.htm" xr:uid="{1B497197-67F2-4762-B744-27B6370C9CC5}"/>
    <hyperlink ref="C525" r:id="rId517" display="https://www.limkitsiang.com/archive/2001/may01/lks0950.htm" xr:uid="{A8513240-6C45-43A7-89D9-5317EE645FC3}"/>
    <hyperlink ref="C526" r:id="rId518" display="https://www.limkitsiang.com/archive/2001/may01/lks0951.htm" xr:uid="{40532BC2-A501-4DF8-A347-53D46D39F342}"/>
    <hyperlink ref="C527" r:id="rId519" xr:uid="{D858689A-2FA2-4EB0-AA41-75C195A7DDD4}"/>
    <hyperlink ref="C528" r:id="rId520" display="https://www.limkitsiang.com/archive/2001/may01/lks1007.htm" xr:uid="{2B3339B6-6362-4F0E-AD65-B5E7111BA72A}"/>
    <hyperlink ref="C529" r:id="rId521" display="https://www.limkitsiang.com/archive/2001/june01/lks1085.htm" xr:uid="{A217759A-4991-4EFE-99C1-0CF0A6C6FF35}"/>
    <hyperlink ref="C61" r:id="rId522" location="more-265" display="https://bibliotheca.limkitsiang.com/1969/04/21/i-will-not-withdraw-a-single-word-that-i-have-said/ - more-265" xr:uid="{960BDBCD-99E5-4BEF-9AE8-AB59CCFFA408}"/>
    <hyperlink ref="C155" r:id="rId523" xr:uid="{A62AFE79-48F1-477B-B10C-C079447FAA42}"/>
    <hyperlink ref="C219" r:id="rId524" display="https://bibliotheca.limkitsiang.com/1981/07/26/despite-our-reservations-dap-prepared-to-attend-round-table-conference-with-tung-chung-chiau-chung-gerakan-and-mca-to-discuss-whether-it-is-possible-to-reach-a-common-front-in-cabinet-parliament/; _x000a_gerakan’s" xr:uid="{6F830145-5AD0-44C0-94E3-B18285B5361C}"/>
    <hyperlink ref="C521" r:id="rId525" display="https://www.limkitsiang.com/archive/2001/apr01/lks0844.htm" xr:uid="{D783921B-80D5-437E-A634-F8ED33BEF5CB}"/>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01755-DEDC-4560-A063-13E72F661169}">
  <sheetPr>
    <tabColor theme="5" tint="0.59999389629810485"/>
  </sheetPr>
  <dimension ref="A1:E1789"/>
  <sheetViews>
    <sheetView workbookViewId="0">
      <selection activeCell="L12" sqref="L12"/>
    </sheetView>
  </sheetViews>
  <sheetFormatPr defaultRowHeight="15" x14ac:dyDescent="0.25"/>
  <sheetData>
    <row r="1" spans="1:5" x14ac:dyDescent="0.25">
      <c r="A1" t="s">
        <v>1867</v>
      </c>
    </row>
    <row r="2" spans="1:5" x14ac:dyDescent="0.25">
      <c r="A2" t="s">
        <v>1868</v>
      </c>
      <c r="B2" t="s">
        <v>1869</v>
      </c>
      <c r="C2" t="s">
        <v>52</v>
      </c>
      <c r="D2" t="s">
        <v>1870</v>
      </c>
      <c r="E2" t="s">
        <v>1871</v>
      </c>
    </row>
    <row r="3" spans="1:5" x14ac:dyDescent="0.25">
      <c r="A3">
        <v>2002</v>
      </c>
      <c r="B3" t="s">
        <v>72</v>
      </c>
      <c r="C3" t="s">
        <v>86</v>
      </c>
      <c r="D3" t="s">
        <v>1872</v>
      </c>
      <c r="E3" t="s">
        <v>1873</v>
      </c>
    </row>
    <row r="4" spans="1:5" x14ac:dyDescent="0.25">
      <c r="A4">
        <v>2002</v>
      </c>
      <c r="B4" t="s">
        <v>72</v>
      </c>
      <c r="C4" t="s">
        <v>86</v>
      </c>
      <c r="D4" t="s">
        <v>1874</v>
      </c>
      <c r="E4" t="s">
        <v>1875</v>
      </c>
    </row>
    <row r="5" spans="1:5" x14ac:dyDescent="0.25">
      <c r="A5">
        <v>2002</v>
      </c>
      <c r="B5" t="s">
        <v>72</v>
      </c>
      <c r="C5" t="s">
        <v>86</v>
      </c>
      <c r="D5" t="s">
        <v>1874</v>
      </c>
      <c r="E5" t="s">
        <v>1876</v>
      </c>
    </row>
    <row r="6" spans="1:5" x14ac:dyDescent="0.25">
      <c r="A6">
        <v>2002</v>
      </c>
      <c r="B6" t="s">
        <v>72</v>
      </c>
      <c r="C6" t="s">
        <v>86</v>
      </c>
      <c r="D6" t="s">
        <v>1874</v>
      </c>
      <c r="E6" t="s">
        <v>1877</v>
      </c>
    </row>
    <row r="7" spans="1:5" x14ac:dyDescent="0.25">
      <c r="A7">
        <v>2002</v>
      </c>
      <c r="B7" t="s">
        <v>72</v>
      </c>
      <c r="C7" t="s">
        <v>86</v>
      </c>
      <c r="D7" t="s">
        <v>1874</v>
      </c>
      <c r="E7" t="s">
        <v>1878</v>
      </c>
    </row>
    <row r="8" spans="1:5" x14ac:dyDescent="0.25">
      <c r="A8">
        <v>2002</v>
      </c>
      <c r="B8" t="s">
        <v>72</v>
      </c>
      <c r="C8" t="s">
        <v>86</v>
      </c>
      <c r="D8" t="s">
        <v>1874</v>
      </c>
      <c r="E8" t="s">
        <v>1879</v>
      </c>
    </row>
    <row r="9" spans="1:5" x14ac:dyDescent="0.25">
      <c r="A9">
        <v>2002</v>
      </c>
      <c r="B9" t="s">
        <v>72</v>
      </c>
      <c r="C9" t="s">
        <v>86</v>
      </c>
      <c r="D9" t="s">
        <v>1874</v>
      </c>
      <c r="E9" t="s">
        <v>1880</v>
      </c>
    </row>
    <row r="10" spans="1:5" x14ac:dyDescent="0.25">
      <c r="A10">
        <v>2002</v>
      </c>
      <c r="B10" t="s">
        <v>72</v>
      </c>
      <c r="C10" t="s">
        <v>86</v>
      </c>
      <c r="D10" t="s">
        <v>1874</v>
      </c>
      <c r="E10" t="s">
        <v>1881</v>
      </c>
    </row>
    <row r="11" spans="1:5" x14ac:dyDescent="0.25">
      <c r="A11">
        <v>2002</v>
      </c>
      <c r="B11" t="s">
        <v>72</v>
      </c>
      <c r="C11" t="s">
        <v>86</v>
      </c>
      <c r="D11" t="s">
        <v>1874</v>
      </c>
      <c r="E11" t="s">
        <v>1882</v>
      </c>
    </row>
    <row r="12" spans="1:5" x14ac:dyDescent="0.25">
      <c r="A12">
        <v>2002</v>
      </c>
      <c r="B12" t="s">
        <v>72</v>
      </c>
      <c r="C12" t="s">
        <v>86</v>
      </c>
      <c r="D12" t="s">
        <v>1874</v>
      </c>
      <c r="E12" t="s">
        <v>1883</v>
      </c>
    </row>
    <row r="13" spans="1:5" x14ac:dyDescent="0.25">
      <c r="A13">
        <v>2002</v>
      </c>
      <c r="B13" t="s">
        <v>72</v>
      </c>
      <c r="C13" t="s">
        <v>86</v>
      </c>
      <c r="D13" t="s">
        <v>1874</v>
      </c>
      <c r="E13" t="s">
        <v>1884</v>
      </c>
    </row>
    <row r="14" spans="1:5" x14ac:dyDescent="0.25">
      <c r="A14">
        <v>2002</v>
      </c>
      <c r="B14" t="s">
        <v>72</v>
      </c>
      <c r="C14" t="s">
        <v>86</v>
      </c>
      <c r="D14" t="s">
        <v>1874</v>
      </c>
      <c r="E14" t="s">
        <v>1885</v>
      </c>
    </row>
    <row r="15" spans="1:5" x14ac:dyDescent="0.25">
      <c r="A15">
        <v>2002</v>
      </c>
      <c r="B15" t="s">
        <v>72</v>
      </c>
      <c r="C15" t="s">
        <v>86</v>
      </c>
      <c r="D15" t="s">
        <v>1874</v>
      </c>
      <c r="E15" t="s">
        <v>1886</v>
      </c>
    </row>
    <row r="16" spans="1:5" x14ac:dyDescent="0.25">
      <c r="A16">
        <v>2002</v>
      </c>
      <c r="B16" t="s">
        <v>72</v>
      </c>
      <c r="C16" t="s">
        <v>86</v>
      </c>
      <c r="D16" t="s">
        <v>1874</v>
      </c>
      <c r="E16" t="s">
        <v>1887</v>
      </c>
    </row>
    <row r="17" spans="1:5" x14ac:dyDescent="0.25">
      <c r="A17">
        <v>2002</v>
      </c>
      <c r="B17" t="s">
        <v>72</v>
      </c>
      <c r="C17" t="s">
        <v>86</v>
      </c>
      <c r="D17" t="s">
        <v>1874</v>
      </c>
      <c r="E17" t="s">
        <v>1888</v>
      </c>
    </row>
    <row r="18" spans="1:5" x14ac:dyDescent="0.25">
      <c r="A18">
        <v>2002</v>
      </c>
      <c r="B18" t="s">
        <v>72</v>
      </c>
      <c r="C18" t="s">
        <v>86</v>
      </c>
      <c r="D18" t="s">
        <v>1874</v>
      </c>
      <c r="E18" t="s">
        <v>1889</v>
      </c>
    </row>
    <row r="19" spans="1:5" x14ac:dyDescent="0.25">
      <c r="A19">
        <v>2002</v>
      </c>
      <c r="B19" t="s">
        <v>72</v>
      </c>
      <c r="C19" t="s">
        <v>86</v>
      </c>
      <c r="D19" t="s">
        <v>1890</v>
      </c>
      <c r="E19" t="s">
        <v>1891</v>
      </c>
    </row>
    <row r="20" spans="1:5" x14ac:dyDescent="0.25">
      <c r="A20">
        <v>2002</v>
      </c>
      <c r="B20" t="s">
        <v>72</v>
      </c>
      <c r="C20" t="s">
        <v>86</v>
      </c>
      <c r="D20" t="s">
        <v>1892</v>
      </c>
      <c r="E20" t="s">
        <v>1893</v>
      </c>
    </row>
    <row r="21" spans="1:5" x14ac:dyDescent="0.25">
      <c r="A21">
        <v>2002</v>
      </c>
      <c r="B21" t="s">
        <v>72</v>
      </c>
      <c r="C21" t="s">
        <v>86</v>
      </c>
      <c r="D21" t="s">
        <v>1894</v>
      </c>
      <c r="E21" t="s">
        <v>1895</v>
      </c>
    </row>
    <row r="22" spans="1:5" x14ac:dyDescent="0.25">
      <c r="A22">
        <v>2002</v>
      </c>
      <c r="B22" t="s">
        <v>72</v>
      </c>
      <c r="C22" t="s">
        <v>86</v>
      </c>
      <c r="D22" t="s">
        <v>1894</v>
      </c>
      <c r="E22" t="s">
        <v>1896</v>
      </c>
    </row>
    <row r="23" spans="1:5" x14ac:dyDescent="0.25">
      <c r="A23">
        <v>2002</v>
      </c>
      <c r="B23" t="s">
        <v>72</v>
      </c>
      <c r="C23" t="s">
        <v>86</v>
      </c>
      <c r="D23" t="s">
        <v>1894</v>
      </c>
      <c r="E23" t="s">
        <v>1897</v>
      </c>
    </row>
    <row r="24" spans="1:5" x14ac:dyDescent="0.25">
      <c r="A24">
        <v>2002</v>
      </c>
      <c r="B24" t="s">
        <v>72</v>
      </c>
      <c r="C24" t="s">
        <v>86</v>
      </c>
      <c r="D24" t="s">
        <v>1894</v>
      </c>
      <c r="E24" t="s">
        <v>1898</v>
      </c>
    </row>
    <row r="25" spans="1:5" x14ac:dyDescent="0.25">
      <c r="A25">
        <v>2002</v>
      </c>
      <c r="B25" t="s">
        <v>72</v>
      </c>
      <c r="C25" t="s">
        <v>86</v>
      </c>
      <c r="D25" t="s">
        <v>1894</v>
      </c>
      <c r="E25" t="s">
        <v>1899</v>
      </c>
    </row>
    <row r="26" spans="1:5" x14ac:dyDescent="0.25">
      <c r="A26">
        <v>2002</v>
      </c>
      <c r="B26" t="s">
        <v>72</v>
      </c>
      <c r="C26" t="s">
        <v>86</v>
      </c>
      <c r="D26" t="s">
        <v>1894</v>
      </c>
      <c r="E26" t="s">
        <v>1900</v>
      </c>
    </row>
    <row r="27" spans="1:5" x14ac:dyDescent="0.25">
      <c r="A27">
        <v>2002</v>
      </c>
      <c r="B27" t="s">
        <v>72</v>
      </c>
      <c r="C27" t="s">
        <v>86</v>
      </c>
      <c r="D27" t="s">
        <v>1894</v>
      </c>
      <c r="E27" t="s">
        <v>1901</v>
      </c>
    </row>
    <row r="28" spans="1:5" x14ac:dyDescent="0.25">
      <c r="A28">
        <v>2002</v>
      </c>
      <c r="B28" t="s">
        <v>72</v>
      </c>
      <c r="C28" t="s">
        <v>86</v>
      </c>
      <c r="D28" t="s">
        <v>1894</v>
      </c>
      <c r="E28" t="s">
        <v>1902</v>
      </c>
    </row>
    <row r="29" spans="1:5" x14ac:dyDescent="0.25">
      <c r="A29">
        <v>2002</v>
      </c>
      <c r="B29" t="s">
        <v>72</v>
      </c>
      <c r="C29" t="s">
        <v>86</v>
      </c>
      <c r="D29" t="s">
        <v>1894</v>
      </c>
      <c r="E29" t="s">
        <v>1903</v>
      </c>
    </row>
    <row r="30" spans="1:5" x14ac:dyDescent="0.25">
      <c r="A30">
        <v>2002</v>
      </c>
      <c r="B30" t="s">
        <v>72</v>
      </c>
      <c r="C30" t="s">
        <v>86</v>
      </c>
      <c r="D30" t="s">
        <v>1894</v>
      </c>
      <c r="E30" t="s">
        <v>1904</v>
      </c>
    </row>
    <row r="31" spans="1:5" x14ac:dyDescent="0.25">
      <c r="A31">
        <v>2002</v>
      </c>
      <c r="B31" t="s">
        <v>72</v>
      </c>
      <c r="C31" t="s">
        <v>86</v>
      </c>
      <c r="D31" t="s">
        <v>1894</v>
      </c>
      <c r="E31" t="s">
        <v>1905</v>
      </c>
    </row>
    <row r="32" spans="1:5" x14ac:dyDescent="0.25">
      <c r="A32">
        <v>2002</v>
      </c>
      <c r="B32" t="s">
        <v>72</v>
      </c>
      <c r="C32" t="s">
        <v>86</v>
      </c>
      <c r="D32" t="s">
        <v>1906</v>
      </c>
      <c r="E32" t="s">
        <v>1907</v>
      </c>
    </row>
    <row r="33" spans="1:5" x14ac:dyDescent="0.25">
      <c r="A33">
        <v>2002</v>
      </c>
      <c r="B33" t="s">
        <v>72</v>
      </c>
      <c r="C33" t="s">
        <v>86</v>
      </c>
      <c r="D33" t="s">
        <v>1908</v>
      </c>
      <c r="E33" t="s">
        <v>1909</v>
      </c>
    </row>
    <row r="34" spans="1:5" x14ac:dyDescent="0.25">
      <c r="A34">
        <v>2002</v>
      </c>
      <c r="B34" t="s">
        <v>72</v>
      </c>
      <c r="C34" t="s">
        <v>86</v>
      </c>
      <c r="D34" t="s">
        <v>1910</v>
      </c>
      <c r="E34" t="s">
        <v>1911</v>
      </c>
    </row>
    <row r="35" spans="1:5" x14ac:dyDescent="0.25">
      <c r="A35">
        <v>2002</v>
      </c>
      <c r="B35" t="s">
        <v>72</v>
      </c>
      <c r="C35" t="s">
        <v>86</v>
      </c>
      <c r="D35" t="s">
        <v>1910</v>
      </c>
      <c r="E35" t="s">
        <v>1912</v>
      </c>
    </row>
    <row r="36" spans="1:5" x14ac:dyDescent="0.25">
      <c r="A36">
        <v>2002</v>
      </c>
      <c r="B36" t="s">
        <v>72</v>
      </c>
      <c r="C36" t="s">
        <v>86</v>
      </c>
      <c r="D36" t="s">
        <v>1910</v>
      </c>
      <c r="E36" t="s">
        <v>1913</v>
      </c>
    </row>
    <row r="37" spans="1:5" x14ac:dyDescent="0.25">
      <c r="A37">
        <v>2002</v>
      </c>
      <c r="B37" t="s">
        <v>72</v>
      </c>
      <c r="C37" t="s">
        <v>86</v>
      </c>
      <c r="D37" t="s">
        <v>1910</v>
      </c>
      <c r="E37" t="s">
        <v>1914</v>
      </c>
    </row>
    <row r="38" spans="1:5" x14ac:dyDescent="0.25">
      <c r="A38">
        <v>2002</v>
      </c>
      <c r="B38" t="s">
        <v>72</v>
      </c>
      <c r="C38" t="s">
        <v>86</v>
      </c>
      <c r="D38" t="s">
        <v>1910</v>
      </c>
      <c r="E38" t="s">
        <v>1915</v>
      </c>
    </row>
    <row r="39" spans="1:5" x14ac:dyDescent="0.25">
      <c r="A39">
        <v>2002</v>
      </c>
      <c r="B39" t="s">
        <v>72</v>
      </c>
      <c r="C39" t="s">
        <v>86</v>
      </c>
      <c r="D39" t="s">
        <v>1910</v>
      </c>
      <c r="E39" t="s">
        <v>1916</v>
      </c>
    </row>
    <row r="40" spans="1:5" x14ac:dyDescent="0.25">
      <c r="A40">
        <v>2002</v>
      </c>
      <c r="B40" t="s">
        <v>72</v>
      </c>
      <c r="C40" t="s">
        <v>86</v>
      </c>
      <c r="D40" t="s">
        <v>1910</v>
      </c>
      <c r="E40" t="s">
        <v>1917</v>
      </c>
    </row>
    <row r="41" spans="1:5" x14ac:dyDescent="0.25">
      <c r="A41">
        <v>2002</v>
      </c>
      <c r="B41" t="s">
        <v>72</v>
      </c>
      <c r="C41" t="s">
        <v>86</v>
      </c>
      <c r="D41" t="s">
        <v>1918</v>
      </c>
      <c r="E41" t="s">
        <v>1919</v>
      </c>
    </row>
    <row r="42" spans="1:5" x14ac:dyDescent="0.25">
      <c r="A42">
        <v>2002</v>
      </c>
      <c r="B42" t="s">
        <v>72</v>
      </c>
      <c r="C42" t="s">
        <v>86</v>
      </c>
      <c r="D42" t="s">
        <v>1920</v>
      </c>
      <c r="E42" t="s">
        <v>1921</v>
      </c>
    </row>
    <row r="43" spans="1:5" x14ac:dyDescent="0.25">
      <c r="A43">
        <v>2002</v>
      </c>
      <c r="B43" t="s">
        <v>72</v>
      </c>
      <c r="C43" t="s">
        <v>86</v>
      </c>
      <c r="D43" t="s">
        <v>1922</v>
      </c>
      <c r="E43" t="s">
        <v>1923</v>
      </c>
    </row>
    <row r="44" spans="1:5" x14ac:dyDescent="0.25">
      <c r="A44">
        <v>2002</v>
      </c>
      <c r="B44" t="s">
        <v>35</v>
      </c>
      <c r="C44" t="s">
        <v>86</v>
      </c>
      <c r="D44" t="s">
        <v>1924</v>
      </c>
      <c r="E44" t="s">
        <v>1925</v>
      </c>
    </row>
    <row r="45" spans="1:5" x14ac:dyDescent="0.25">
      <c r="A45">
        <v>2002</v>
      </c>
      <c r="B45" t="s">
        <v>1926</v>
      </c>
      <c r="C45" t="s">
        <v>80</v>
      </c>
      <c r="D45" t="s">
        <v>1927</v>
      </c>
      <c r="E45" t="s">
        <v>1928</v>
      </c>
    </row>
    <row r="46" spans="1:5" x14ac:dyDescent="0.25">
      <c r="A46">
        <v>2002</v>
      </c>
      <c r="B46" t="s">
        <v>1926</v>
      </c>
      <c r="C46" t="s">
        <v>80</v>
      </c>
      <c r="D46" t="s">
        <v>1927</v>
      </c>
      <c r="E46" t="s">
        <v>1929</v>
      </c>
    </row>
    <row r="47" spans="1:5" x14ac:dyDescent="0.25">
      <c r="A47">
        <v>2002</v>
      </c>
      <c r="B47" t="s">
        <v>72</v>
      </c>
      <c r="C47" t="s">
        <v>86</v>
      </c>
      <c r="D47" t="s">
        <v>1930</v>
      </c>
      <c r="E47" t="s">
        <v>1931</v>
      </c>
    </row>
    <row r="48" spans="1:5" x14ac:dyDescent="0.25">
      <c r="A48">
        <v>2002</v>
      </c>
      <c r="B48" t="s">
        <v>72</v>
      </c>
      <c r="C48" t="s">
        <v>86</v>
      </c>
      <c r="D48" t="s">
        <v>1930</v>
      </c>
      <c r="E48" t="s">
        <v>1932</v>
      </c>
    </row>
    <row r="49" spans="1:5" x14ac:dyDescent="0.25">
      <c r="A49">
        <v>2002</v>
      </c>
      <c r="B49" t="s">
        <v>72</v>
      </c>
      <c r="C49" t="s">
        <v>86</v>
      </c>
      <c r="D49" t="s">
        <v>1930</v>
      </c>
      <c r="E49" t="s">
        <v>1933</v>
      </c>
    </row>
    <row r="50" spans="1:5" x14ac:dyDescent="0.25">
      <c r="A50">
        <v>2002</v>
      </c>
      <c r="B50" t="s">
        <v>72</v>
      </c>
      <c r="C50" t="s">
        <v>86</v>
      </c>
      <c r="D50" t="s">
        <v>1930</v>
      </c>
      <c r="E50" t="s">
        <v>1934</v>
      </c>
    </row>
    <row r="51" spans="1:5" x14ac:dyDescent="0.25">
      <c r="A51">
        <v>2002</v>
      </c>
      <c r="B51" t="s">
        <v>72</v>
      </c>
      <c r="C51" t="s">
        <v>86</v>
      </c>
      <c r="D51" t="s">
        <v>1935</v>
      </c>
      <c r="E51" t="s">
        <v>1936</v>
      </c>
    </row>
    <row r="52" spans="1:5" x14ac:dyDescent="0.25">
      <c r="A52">
        <v>2002</v>
      </c>
      <c r="B52" t="s">
        <v>72</v>
      </c>
      <c r="C52" t="s">
        <v>86</v>
      </c>
      <c r="D52" t="s">
        <v>1935</v>
      </c>
      <c r="E52" t="s">
        <v>1937</v>
      </c>
    </row>
    <row r="53" spans="1:5" x14ac:dyDescent="0.25">
      <c r="A53">
        <v>2002</v>
      </c>
      <c r="B53" t="s">
        <v>72</v>
      </c>
      <c r="C53" t="s">
        <v>86</v>
      </c>
      <c r="D53" t="s">
        <v>1935</v>
      </c>
      <c r="E53" t="s">
        <v>1938</v>
      </c>
    </row>
    <row r="54" spans="1:5" x14ac:dyDescent="0.25">
      <c r="A54">
        <v>2002</v>
      </c>
      <c r="B54" t="s">
        <v>72</v>
      </c>
      <c r="C54" t="s">
        <v>86</v>
      </c>
      <c r="D54" t="s">
        <v>1935</v>
      </c>
      <c r="E54" t="s">
        <v>1939</v>
      </c>
    </row>
    <row r="55" spans="1:5" x14ac:dyDescent="0.25">
      <c r="A55">
        <v>2002</v>
      </c>
      <c r="B55" t="s">
        <v>72</v>
      </c>
      <c r="C55" t="s">
        <v>86</v>
      </c>
      <c r="D55" t="s">
        <v>1935</v>
      </c>
      <c r="E55" t="s">
        <v>1940</v>
      </c>
    </row>
    <row r="56" spans="1:5" x14ac:dyDescent="0.25">
      <c r="A56">
        <v>2002</v>
      </c>
      <c r="B56" t="s">
        <v>72</v>
      </c>
      <c r="C56" t="s">
        <v>86</v>
      </c>
      <c r="D56" t="s">
        <v>1935</v>
      </c>
      <c r="E56" t="s">
        <v>1941</v>
      </c>
    </row>
    <row r="57" spans="1:5" x14ac:dyDescent="0.25">
      <c r="A57">
        <v>2002</v>
      </c>
      <c r="B57" t="s">
        <v>72</v>
      </c>
      <c r="C57" t="s">
        <v>86</v>
      </c>
      <c r="D57" t="s">
        <v>1935</v>
      </c>
      <c r="E57" t="s">
        <v>1942</v>
      </c>
    </row>
    <row r="58" spans="1:5" x14ac:dyDescent="0.25">
      <c r="A58">
        <v>2002</v>
      </c>
      <c r="B58" t="s">
        <v>72</v>
      </c>
      <c r="C58" t="s">
        <v>86</v>
      </c>
      <c r="D58" t="s">
        <v>1935</v>
      </c>
      <c r="E58" t="s">
        <v>1943</v>
      </c>
    </row>
    <row r="59" spans="1:5" x14ac:dyDescent="0.25">
      <c r="A59">
        <v>2002</v>
      </c>
      <c r="B59" t="s">
        <v>72</v>
      </c>
      <c r="C59" t="s">
        <v>86</v>
      </c>
      <c r="D59" t="s">
        <v>1935</v>
      </c>
      <c r="E59" t="s">
        <v>1944</v>
      </c>
    </row>
    <row r="60" spans="1:5" x14ac:dyDescent="0.25">
      <c r="A60">
        <v>2002</v>
      </c>
      <c r="B60" t="s">
        <v>72</v>
      </c>
      <c r="C60" t="s">
        <v>86</v>
      </c>
      <c r="D60" t="s">
        <v>1935</v>
      </c>
      <c r="E60" t="s">
        <v>1945</v>
      </c>
    </row>
    <row r="61" spans="1:5" x14ac:dyDescent="0.25">
      <c r="A61">
        <v>2002</v>
      </c>
      <c r="B61" t="s">
        <v>72</v>
      </c>
      <c r="C61" t="s">
        <v>86</v>
      </c>
      <c r="D61" t="s">
        <v>1935</v>
      </c>
      <c r="E61" t="s">
        <v>1946</v>
      </c>
    </row>
    <row r="62" spans="1:5" x14ac:dyDescent="0.25">
      <c r="A62">
        <v>2002</v>
      </c>
      <c r="B62" t="s">
        <v>72</v>
      </c>
      <c r="C62" t="s">
        <v>86</v>
      </c>
      <c r="D62" t="s">
        <v>1935</v>
      </c>
      <c r="E62" t="s">
        <v>1947</v>
      </c>
    </row>
    <row r="63" spans="1:5" x14ac:dyDescent="0.25">
      <c r="A63">
        <v>2002</v>
      </c>
      <c r="B63" t="s">
        <v>72</v>
      </c>
      <c r="C63" t="s">
        <v>86</v>
      </c>
      <c r="D63" t="s">
        <v>1935</v>
      </c>
      <c r="E63" t="s">
        <v>1948</v>
      </c>
    </row>
    <row r="64" spans="1:5" x14ac:dyDescent="0.25">
      <c r="A64">
        <v>2002</v>
      </c>
      <c r="B64" t="s">
        <v>72</v>
      </c>
      <c r="C64" t="s">
        <v>86</v>
      </c>
      <c r="D64" t="s">
        <v>1935</v>
      </c>
      <c r="E64" t="s">
        <v>1949</v>
      </c>
    </row>
    <row r="65" spans="1:5" x14ac:dyDescent="0.25">
      <c r="A65">
        <v>2002</v>
      </c>
      <c r="B65" t="s">
        <v>72</v>
      </c>
      <c r="C65" t="s">
        <v>86</v>
      </c>
      <c r="D65" t="s">
        <v>1935</v>
      </c>
      <c r="E65" t="s">
        <v>1950</v>
      </c>
    </row>
    <row r="66" spans="1:5" x14ac:dyDescent="0.25">
      <c r="A66">
        <v>2002</v>
      </c>
      <c r="B66" t="s">
        <v>72</v>
      </c>
      <c r="C66" t="s">
        <v>86</v>
      </c>
      <c r="D66" t="s">
        <v>1935</v>
      </c>
      <c r="E66" t="s">
        <v>1951</v>
      </c>
    </row>
    <row r="67" spans="1:5" x14ac:dyDescent="0.25">
      <c r="A67">
        <v>2002</v>
      </c>
      <c r="B67" t="s">
        <v>72</v>
      </c>
      <c r="C67" t="s">
        <v>86</v>
      </c>
      <c r="D67" t="s">
        <v>1935</v>
      </c>
      <c r="E67" t="s">
        <v>1952</v>
      </c>
    </row>
    <row r="68" spans="1:5" x14ac:dyDescent="0.25">
      <c r="A68">
        <v>2002</v>
      </c>
      <c r="B68" t="s">
        <v>72</v>
      </c>
      <c r="C68" t="s">
        <v>86</v>
      </c>
      <c r="D68" t="s">
        <v>1935</v>
      </c>
      <c r="E68" t="s">
        <v>1953</v>
      </c>
    </row>
    <row r="69" spans="1:5" x14ac:dyDescent="0.25">
      <c r="A69">
        <v>2002</v>
      </c>
      <c r="B69" t="s">
        <v>72</v>
      </c>
      <c r="C69" t="s">
        <v>86</v>
      </c>
      <c r="D69" t="s">
        <v>1935</v>
      </c>
      <c r="E69" t="s">
        <v>1954</v>
      </c>
    </row>
    <row r="70" spans="1:5" x14ac:dyDescent="0.25">
      <c r="A70">
        <v>2002</v>
      </c>
      <c r="B70" t="s">
        <v>72</v>
      </c>
      <c r="C70" t="s">
        <v>86</v>
      </c>
      <c r="D70" t="s">
        <v>1935</v>
      </c>
      <c r="E70" t="s">
        <v>1955</v>
      </c>
    </row>
    <row r="71" spans="1:5" x14ac:dyDescent="0.25">
      <c r="A71">
        <v>2002</v>
      </c>
      <c r="B71" t="s">
        <v>72</v>
      </c>
      <c r="C71" t="s">
        <v>86</v>
      </c>
      <c r="D71" t="s">
        <v>1935</v>
      </c>
      <c r="E71" t="s">
        <v>1956</v>
      </c>
    </row>
    <row r="72" spans="1:5" x14ac:dyDescent="0.25">
      <c r="A72">
        <v>2002</v>
      </c>
      <c r="B72" t="s">
        <v>72</v>
      </c>
      <c r="C72" t="s">
        <v>86</v>
      </c>
      <c r="D72" t="s">
        <v>1935</v>
      </c>
      <c r="E72" t="s">
        <v>1957</v>
      </c>
    </row>
    <row r="73" spans="1:5" x14ac:dyDescent="0.25">
      <c r="A73">
        <v>2002</v>
      </c>
      <c r="B73" t="s">
        <v>72</v>
      </c>
      <c r="C73" t="s">
        <v>86</v>
      </c>
      <c r="D73" t="s">
        <v>1935</v>
      </c>
      <c r="E73" t="s">
        <v>1958</v>
      </c>
    </row>
    <row r="74" spans="1:5" x14ac:dyDescent="0.25">
      <c r="A74">
        <v>2002</v>
      </c>
      <c r="B74" t="s">
        <v>72</v>
      </c>
      <c r="C74" t="s">
        <v>86</v>
      </c>
      <c r="D74" t="s">
        <v>1935</v>
      </c>
      <c r="E74" t="s">
        <v>1959</v>
      </c>
    </row>
    <row r="75" spans="1:5" x14ac:dyDescent="0.25">
      <c r="A75">
        <v>2002</v>
      </c>
      <c r="B75" t="s">
        <v>72</v>
      </c>
      <c r="C75" t="s">
        <v>86</v>
      </c>
      <c r="D75" t="s">
        <v>1935</v>
      </c>
      <c r="E75" t="s">
        <v>1960</v>
      </c>
    </row>
    <row r="76" spans="1:5" x14ac:dyDescent="0.25">
      <c r="A76">
        <v>2002</v>
      </c>
      <c r="B76" t="s">
        <v>72</v>
      </c>
      <c r="C76" t="s">
        <v>86</v>
      </c>
      <c r="D76" t="s">
        <v>1935</v>
      </c>
      <c r="E76" t="s">
        <v>1961</v>
      </c>
    </row>
    <row r="77" spans="1:5" x14ac:dyDescent="0.25">
      <c r="A77">
        <v>2002</v>
      </c>
      <c r="B77" t="s">
        <v>72</v>
      </c>
      <c r="C77" t="s">
        <v>86</v>
      </c>
      <c r="D77" t="s">
        <v>1935</v>
      </c>
      <c r="E77" t="s">
        <v>1962</v>
      </c>
    </row>
    <row r="78" spans="1:5" x14ac:dyDescent="0.25">
      <c r="A78">
        <v>2002</v>
      </c>
      <c r="B78" t="s">
        <v>72</v>
      </c>
      <c r="C78" t="s">
        <v>86</v>
      </c>
      <c r="D78" t="s">
        <v>1935</v>
      </c>
      <c r="E78" t="s">
        <v>1963</v>
      </c>
    </row>
    <row r="79" spans="1:5" x14ac:dyDescent="0.25">
      <c r="A79">
        <v>2002</v>
      </c>
      <c r="B79" t="s">
        <v>72</v>
      </c>
      <c r="C79" t="s">
        <v>86</v>
      </c>
      <c r="D79" t="s">
        <v>1935</v>
      </c>
      <c r="E79" t="s">
        <v>1964</v>
      </c>
    </row>
    <row r="80" spans="1:5" x14ac:dyDescent="0.25">
      <c r="A80">
        <v>2002</v>
      </c>
      <c r="B80" t="s">
        <v>72</v>
      </c>
      <c r="C80" t="s">
        <v>86</v>
      </c>
      <c r="D80" t="s">
        <v>1935</v>
      </c>
      <c r="E80" t="s">
        <v>1965</v>
      </c>
    </row>
    <row r="81" spans="1:5" x14ac:dyDescent="0.25">
      <c r="A81">
        <v>2002</v>
      </c>
      <c r="B81" t="s">
        <v>72</v>
      </c>
      <c r="C81" t="s">
        <v>86</v>
      </c>
      <c r="D81" t="s">
        <v>1935</v>
      </c>
      <c r="E81" t="s">
        <v>1966</v>
      </c>
    </row>
    <row r="82" spans="1:5" x14ac:dyDescent="0.25">
      <c r="A82">
        <v>2002</v>
      </c>
      <c r="B82" t="s">
        <v>72</v>
      </c>
      <c r="C82" t="s">
        <v>86</v>
      </c>
      <c r="D82" t="s">
        <v>1935</v>
      </c>
      <c r="E82" t="s">
        <v>1967</v>
      </c>
    </row>
    <row r="83" spans="1:5" x14ac:dyDescent="0.25">
      <c r="A83">
        <v>2002</v>
      </c>
      <c r="B83" t="s">
        <v>72</v>
      </c>
      <c r="C83" t="s">
        <v>86</v>
      </c>
      <c r="D83" t="s">
        <v>1935</v>
      </c>
      <c r="E83" t="s">
        <v>1968</v>
      </c>
    </row>
    <row r="84" spans="1:5" x14ac:dyDescent="0.25">
      <c r="A84">
        <v>2002</v>
      </c>
      <c r="B84" t="s">
        <v>72</v>
      </c>
      <c r="C84" t="s">
        <v>86</v>
      </c>
      <c r="D84" t="s">
        <v>1935</v>
      </c>
      <c r="E84" t="s">
        <v>1969</v>
      </c>
    </row>
    <row r="85" spans="1:5" x14ac:dyDescent="0.25">
      <c r="A85">
        <v>2002</v>
      </c>
      <c r="B85" t="s">
        <v>72</v>
      </c>
      <c r="C85" t="s">
        <v>86</v>
      </c>
      <c r="D85" t="s">
        <v>1935</v>
      </c>
      <c r="E85" t="s">
        <v>1970</v>
      </c>
    </row>
    <row r="86" spans="1:5" x14ac:dyDescent="0.25">
      <c r="A86">
        <v>2002</v>
      </c>
      <c r="B86" t="s">
        <v>72</v>
      </c>
      <c r="C86" t="s">
        <v>86</v>
      </c>
      <c r="D86" t="s">
        <v>1935</v>
      </c>
      <c r="E86" t="s">
        <v>1971</v>
      </c>
    </row>
    <row r="87" spans="1:5" x14ac:dyDescent="0.25">
      <c r="A87" s="16">
        <v>2002</v>
      </c>
      <c r="B87" t="s">
        <v>72</v>
      </c>
      <c r="C87" t="s">
        <v>86</v>
      </c>
      <c r="D87" t="s">
        <v>1935</v>
      </c>
      <c r="E87" t="s">
        <v>1972</v>
      </c>
    </row>
    <row r="88" spans="1:5" x14ac:dyDescent="0.25">
      <c r="A88">
        <v>2002</v>
      </c>
      <c r="B88" t="s">
        <v>72</v>
      </c>
      <c r="C88" t="s">
        <v>86</v>
      </c>
      <c r="D88" t="s">
        <v>1935</v>
      </c>
      <c r="E88" t="s">
        <v>1973</v>
      </c>
    </row>
    <row r="89" spans="1:5" x14ac:dyDescent="0.25">
      <c r="A89">
        <v>2002</v>
      </c>
      <c r="B89" t="s">
        <v>72</v>
      </c>
      <c r="C89" t="s">
        <v>86</v>
      </c>
      <c r="D89" t="s">
        <v>1935</v>
      </c>
      <c r="E89" t="s">
        <v>1974</v>
      </c>
    </row>
    <row r="90" spans="1:5" x14ac:dyDescent="0.25">
      <c r="A90">
        <v>2002</v>
      </c>
      <c r="B90" t="s">
        <v>72</v>
      </c>
      <c r="C90" t="s">
        <v>86</v>
      </c>
      <c r="D90" t="s">
        <v>1935</v>
      </c>
      <c r="E90" t="s">
        <v>1975</v>
      </c>
    </row>
    <row r="91" spans="1:5" x14ac:dyDescent="0.25">
      <c r="A91">
        <v>2002</v>
      </c>
      <c r="B91" t="s">
        <v>72</v>
      </c>
      <c r="C91" t="s">
        <v>86</v>
      </c>
      <c r="D91" t="s">
        <v>1935</v>
      </c>
      <c r="E91" t="s">
        <v>1976</v>
      </c>
    </row>
    <row r="92" spans="1:5" x14ac:dyDescent="0.25">
      <c r="A92">
        <v>2002</v>
      </c>
      <c r="B92" t="s">
        <v>72</v>
      </c>
      <c r="C92" t="s">
        <v>86</v>
      </c>
      <c r="D92" t="s">
        <v>1935</v>
      </c>
      <c r="E92" t="s">
        <v>1977</v>
      </c>
    </row>
    <row r="93" spans="1:5" x14ac:dyDescent="0.25">
      <c r="A93">
        <v>2002</v>
      </c>
      <c r="B93" t="s">
        <v>72</v>
      </c>
      <c r="C93" t="s">
        <v>86</v>
      </c>
      <c r="D93" t="s">
        <v>1935</v>
      </c>
      <c r="E93" t="s">
        <v>1978</v>
      </c>
    </row>
    <row r="94" spans="1:5" x14ac:dyDescent="0.25">
      <c r="A94">
        <v>2002</v>
      </c>
      <c r="B94" t="s">
        <v>72</v>
      </c>
      <c r="C94" t="s">
        <v>86</v>
      </c>
      <c r="D94" t="s">
        <v>1935</v>
      </c>
      <c r="E94" t="s">
        <v>1979</v>
      </c>
    </row>
    <row r="95" spans="1:5" x14ac:dyDescent="0.25">
      <c r="A95">
        <v>2002</v>
      </c>
      <c r="B95" t="s">
        <v>72</v>
      </c>
      <c r="C95" t="s">
        <v>86</v>
      </c>
      <c r="D95" t="s">
        <v>1935</v>
      </c>
      <c r="E95" t="s">
        <v>1980</v>
      </c>
    </row>
    <row r="96" spans="1:5" x14ac:dyDescent="0.25">
      <c r="A96">
        <v>2002</v>
      </c>
      <c r="B96" t="s">
        <v>72</v>
      </c>
      <c r="C96" t="s">
        <v>86</v>
      </c>
      <c r="D96" t="s">
        <v>1935</v>
      </c>
      <c r="E96" t="s">
        <v>1981</v>
      </c>
    </row>
    <row r="97" spans="1:5" x14ac:dyDescent="0.25">
      <c r="A97">
        <v>2002</v>
      </c>
      <c r="B97" t="s">
        <v>72</v>
      </c>
      <c r="C97" t="s">
        <v>86</v>
      </c>
      <c r="D97" t="s">
        <v>1935</v>
      </c>
      <c r="E97" t="s">
        <v>1982</v>
      </c>
    </row>
    <row r="98" spans="1:5" x14ac:dyDescent="0.25">
      <c r="A98">
        <v>2002</v>
      </c>
      <c r="B98" t="s">
        <v>72</v>
      </c>
      <c r="C98" t="s">
        <v>86</v>
      </c>
      <c r="D98" t="s">
        <v>1935</v>
      </c>
      <c r="E98" t="s">
        <v>1983</v>
      </c>
    </row>
    <row r="99" spans="1:5" x14ac:dyDescent="0.25">
      <c r="A99">
        <v>2002</v>
      </c>
      <c r="B99" t="s">
        <v>72</v>
      </c>
      <c r="C99" t="s">
        <v>86</v>
      </c>
      <c r="D99" t="s">
        <v>1935</v>
      </c>
      <c r="E99" t="s">
        <v>1984</v>
      </c>
    </row>
    <row r="100" spans="1:5" x14ac:dyDescent="0.25">
      <c r="A100">
        <v>2002</v>
      </c>
      <c r="B100" t="s">
        <v>72</v>
      </c>
      <c r="C100" t="s">
        <v>86</v>
      </c>
      <c r="D100" t="s">
        <v>1935</v>
      </c>
      <c r="E100" t="s">
        <v>1985</v>
      </c>
    </row>
    <row r="101" spans="1:5" x14ac:dyDescent="0.25">
      <c r="A101">
        <v>2002</v>
      </c>
      <c r="B101" t="s">
        <v>72</v>
      </c>
      <c r="C101" t="s">
        <v>86</v>
      </c>
      <c r="D101" t="s">
        <v>1935</v>
      </c>
      <c r="E101" t="s">
        <v>1986</v>
      </c>
    </row>
    <row r="102" spans="1:5" x14ac:dyDescent="0.25">
      <c r="A102">
        <v>2002</v>
      </c>
      <c r="B102" t="s">
        <v>72</v>
      </c>
      <c r="C102" t="s">
        <v>86</v>
      </c>
      <c r="D102" t="s">
        <v>1935</v>
      </c>
      <c r="E102" t="s">
        <v>1987</v>
      </c>
    </row>
    <row r="103" spans="1:5" x14ac:dyDescent="0.25">
      <c r="A103">
        <v>2002</v>
      </c>
      <c r="B103" t="s">
        <v>72</v>
      </c>
      <c r="C103" t="s">
        <v>86</v>
      </c>
      <c r="D103" t="s">
        <v>1935</v>
      </c>
      <c r="E103" t="s">
        <v>1988</v>
      </c>
    </row>
    <row r="104" spans="1:5" x14ac:dyDescent="0.25">
      <c r="A104">
        <v>2002</v>
      </c>
      <c r="B104" t="s">
        <v>72</v>
      </c>
      <c r="C104" t="s">
        <v>86</v>
      </c>
      <c r="D104" t="s">
        <v>1935</v>
      </c>
      <c r="E104" t="s">
        <v>1989</v>
      </c>
    </row>
    <row r="105" spans="1:5" x14ac:dyDescent="0.25">
      <c r="A105">
        <v>2002</v>
      </c>
      <c r="B105" t="s">
        <v>72</v>
      </c>
      <c r="C105" t="s">
        <v>86</v>
      </c>
      <c r="D105" t="s">
        <v>1935</v>
      </c>
      <c r="E105" t="s">
        <v>1990</v>
      </c>
    </row>
    <row r="106" spans="1:5" x14ac:dyDescent="0.25">
      <c r="A106">
        <v>2002</v>
      </c>
      <c r="B106" t="s">
        <v>72</v>
      </c>
      <c r="C106" t="s">
        <v>86</v>
      </c>
      <c r="D106" t="s">
        <v>1935</v>
      </c>
      <c r="E106" t="s">
        <v>1991</v>
      </c>
    </row>
    <row r="107" spans="1:5" x14ac:dyDescent="0.25">
      <c r="A107">
        <v>2002</v>
      </c>
      <c r="B107" t="s">
        <v>72</v>
      </c>
      <c r="C107" t="s">
        <v>86</v>
      </c>
      <c r="D107" t="s">
        <v>1935</v>
      </c>
      <c r="E107" t="s">
        <v>1992</v>
      </c>
    </row>
    <row r="108" spans="1:5" x14ac:dyDescent="0.25">
      <c r="A108">
        <v>2002</v>
      </c>
      <c r="B108" t="s">
        <v>72</v>
      </c>
      <c r="C108" t="s">
        <v>86</v>
      </c>
      <c r="D108" t="s">
        <v>1935</v>
      </c>
      <c r="E108" t="s">
        <v>1993</v>
      </c>
    </row>
    <row r="109" spans="1:5" x14ac:dyDescent="0.25">
      <c r="A109">
        <v>2002</v>
      </c>
      <c r="B109" t="s">
        <v>72</v>
      </c>
      <c r="C109" t="s">
        <v>86</v>
      </c>
      <c r="D109" t="s">
        <v>1935</v>
      </c>
      <c r="E109" t="s">
        <v>1994</v>
      </c>
    </row>
    <row r="110" spans="1:5" x14ac:dyDescent="0.25">
      <c r="A110">
        <v>2002</v>
      </c>
      <c r="B110" t="s">
        <v>72</v>
      </c>
      <c r="C110" t="s">
        <v>86</v>
      </c>
      <c r="D110" t="s">
        <v>1935</v>
      </c>
      <c r="E110" t="s">
        <v>1995</v>
      </c>
    </row>
    <row r="111" spans="1:5" x14ac:dyDescent="0.25">
      <c r="A111">
        <v>2002</v>
      </c>
      <c r="B111" t="s">
        <v>72</v>
      </c>
      <c r="C111" t="s">
        <v>86</v>
      </c>
      <c r="D111" t="s">
        <v>1935</v>
      </c>
      <c r="E111" t="s">
        <v>1996</v>
      </c>
    </row>
    <row r="112" spans="1:5" x14ac:dyDescent="0.25">
      <c r="A112">
        <v>2002</v>
      </c>
      <c r="B112" t="s">
        <v>72</v>
      </c>
      <c r="C112" t="s">
        <v>86</v>
      </c>
      <c r="D112" t="s">
        <v>1935</v>
      </c>
      <c r="E112" t="s">
        <v>1997</v>
      </c>
    </row>
    <row r="113" spans="1:5" x14ac:dyDescent="0.25">
      <c r="A113">
        <v>2002</v>
      </c>
      <c r="B113" t="s">
        <v>72</v>
      </c>
      <c r="C113" t="s">
        <v>86</v>
      </c>
      <c r="D113" t="s">
        <v>1935</v>
      </c>
      <c r="E113" t="s">
        <v>1998</v>
      </c>
    </row>
    <row r="114" spans="1:5" x14ac:dyDescent="0.25">
      <c r="A114">
        <v>2002</v>
      </c>
      <c r="B114" t="s">
        <v>72</v>
      </c>
      <c r="C114" t="s">
        <v>86</v>
      </c>
      <c r="D114" t="s">
        <v>1935</v>
      </c>
      <c r="E114" t="s">
        <v>1999</v>
      </c>
    </row>
    <row r="115" spans="1:5" x14ac:dyDescent="0.25">
      <c r="A115">
        <v>2002</v>
      </c>
      <c r="B115" t="s">
        <v>72</v>
      </c>
      <c r="C115" t="s">
        <v>86</v>
      </c>
      <c r="D115" t="s">
        <v>1935</v>
      </c>
      <c r="E115" t="s">
        <v>2000</v>
      </c>
    </row>
    <row r="116" spans="1:5" x14ac:dyDescent="0.25">
      <c r="A116">
        <v>2002</v>
      </c>
      <c r="B116" t="s">
        <v>72</v>
      </c>
      <c r="C116" t="s">
        <v>86</v>
      </c>
      <c r="D116" t="s">
        <v>1935</v>
      </c>
      <c r="E116" t="s">
        <v>2001</v>
      </c>
    </row>
    <row r="117" spans="1:5" x14ac:dyDescent="0.25">
      <c r="A117">
        <v>2002</v>
      </c>
      <c r="B117" t="s">
        <v>72</v>
      </c>
      <c r="C117" t="s">
        <v>86</v>
      </c>
      <c r="D117" t="s">
        <v>1935</v>
      </c>
      <c r="E117" t="s">
        <v>2002</v>
      </c>
    </row>
    <row r="118" spans="1:5" x14ac:dyDescent="0.25">
      <c r="A118">
        <v>2002</v>
      </c>
      <c r="B118" t="s">
        <v>72</v>
      </c>
      <c r="C118" t="s">
        <v>86</v>
      </c>
      <c r="D118" t="s">
        <v>1935</v>
      </c>
      <c r="E118" t="s">
        <v>2003</v>
      </c>
    </row>
    <row r="119" spans="1:5" x14ac:dyDescent="0.25">
      <c r="A119">
        <v>2002</v>
      </c>
      <c r="B119" t="s">
        <v>72</v>
      </c>
      <c r="C119" t="s">
        <v>86</v>
      </c>
      <c r="D119" t="s">
        <v>1935</v>
      </c>
      <c r="E119" t="s">
        <v>2004</v>
      </c>
    </row>
    <row r="120" spans="1:5" x14ac:dyDescent="0.25">
      <c r="A120">
        <v>2002</v>
      </c>
      <c r="B120" t="s">
        <v>72</v>
      </c>
      <c r="C120" t="s">
        <v>86</v>
      </c>
      <c r="D120" t="s">
        <v>2005</v>
      </c>
      <c r="E120" t="s">
        <v>2006</v>
      </c>
    </row>
    <row r="121" spans="1:5" x14ac:dyDescent="0.25">
      <c r="A121">
        <v>2002</v>
      </c>
      <c r="B121" t="s">
        <v>2007</v>
      </c>
      <c r="C121" t="s">
        <v>2008</v>
      </c>
      <c r="D121" t="s">
        <v>2009</v>
      </c>
      <c r="E121" t="s">
        <v>2010</v>
      </c>
    </row>
    <row r="122" spans="1:5" x14ac:dyDescent="0.25">
      <c r="A122">
        <v>2002</v>
      </c>
      <c r="B122" t="s">
        <v>72</v>
      </c>
      <c r="C122" t="s">
        <v>86</v>
      </c>
      <c r="D122" t="s">
        <v>2011</v>
      </c>
      <c r="E122" t="s">
        <v>2012</v>
      </c>
    </row>
    <row r="123" spans="1:5" x14ac:dyDescent="0.25">
      <c r="A123">
        <v>2002</v>
      </c>
      <c r="B123" t="s">
        <v>72</v>
      </c>
      <c r="C123" t="s">
        <v>86</v>
      </c>
      <c r="D123" t="s">
        <v>2013</v>
      </c>
      <c r="E123" t="s">
        <v>2014</v>
      </c>
    </row>
    <row r="124" spans="1:5" x14ac:dyDescent="0.25">
      <c r="A124">
        <v>2002</v>
      </c>
      <c r="B124" t="s">
        <v>72</v>
      </c>
      <c r="C124" t="s">
        <v>86</v>
      </c>
      <c r="D124" t="s">
        <v>2015</v>
      </c>
      <c r="E124" t="s">
        <v>2016</v>
      </c>
    </row>
    <row r="125" spans="1:5" x14ac:dyDescent="0.25">
      <c r="A125">
        <v>2002</v>
      </c>
      <c r="B125" t="s">
        <v>72</v>
      </c>
      <c r="C125" t="s">
        <v>86</v>
      </c>
      <c r="D125" t="s">
        <v>2017</v>
      </c>
      <c r="E125" t="s">
        <v>2018</v>
      </c>
    </row>
    <row r="126" spans="1:5" x14ac:dyDescent="0.25">
      <c r="A126">
        <v>2002</v>
      </c>
      <c r="B126" t="s">
        <v>72</v>
      </c>
      <c r="C126" t="s">
        <v>86</v>
      </c>
      <c r="D126" t="s">
        <v>2019</v>
      </c>
      <c r="E126" t="s">
        <v>2020</v>
      </c>
    </row>
    <row r="127" spans="1:5" x14ac:dyDescent="0.25">
      <c r="A127">
        <v>2002</v>
      </c>
      <c r="B127" t="s">
        <v>72</v>
      </c>
      <c r="C127" t="s">
        <v>86</v>
      </c>
      <c r="D127" t="s">
        <v>2021</v>
      </c>
      <c r="E127" t="s">
        <v>2022</v>
      </c>
    </row>
    <row r="128" spans="1:5" x14ac:dyDescent="0.25">
      <c r="A128">
        <v>2002</v>
      </c>
      <c r="B128" t="s">
        <v>72</v>
      </c>
      <c r="C128" t="s">
        <v>86</v>
      </c>
      <c r="D128" t="s">
        <v>2021</v>
      </c>
      <c r="E128" t="s">
        <v>2023</v>
      </c>
    </row>
    <row r="129" spans="1:5" x14ac:dyDescent="0.25">
      <c r="A129">
        <v>2002</v>
      </c>
      <c r="B129" t="s">
        <v>72</v>
      </c>
      <c r="C129" t="s">
        <v>86</v>
      </c>
      <c r="D129" t="s">
        <v>2021</v>
      </c>
      <c r="E129" t="s">
        <v>2024</v>
      </c>
    </row>
    <row r="130" spans="1:5" x14ac:dyDescent="0.25">
      <c r="A130">
        <v>2002</v>
      </c>
      <c r="B130" t="s">
        <v>72</v>
      </c>
      <c r="C130" t="s">
        <v>86</v>
      </c>
      <c r="D130" t="s">
        <v>2021</v>
      </c>
      <c r="E130" t="s">
        <v>2025</v>
      </c>
    </row>
    <row r="131" spans="1:5" x14ac:dyDescent="0.25">
      <c r="A131">
        <v>2002</v>
      </c>
      <c r="B131" t="s">
        <v>72</v>
      </c>
      <c r="C131" t="s">
        <v>86</v>
      </c>
      <c r="D131" t="s">
        <v>2026</v>
      </c>
      <c r="E131" t="s">
        <v>2027</v>
      </c>
    </row>
    <row r="132" spans="1:5" x14ac:dyDescent="0.25">
      <c r="A132">
        <v>2002</v>
      </c>
      <c r="B132" t="s">
        <v>72</v>
      </c>
      <c r="C132" t="s">
        <v>86</v>
      </c>
      <c r="D132" t="s">
        <v>2026</v>
      </c>
      <c r="E132" t="s">
        <v>2028</v>
      </c>
    </row>
    <row r="133" spans="1:5" x14ac:dyDescent="0.25">
      <c r="A133">
        <v>2002</v>
      </c>
      <c r="B133" t="s">
        <v>72</v>
      </c>
      <c r="C133" t="s">
        <v>86</v>
      </c>
      <c r="D133" t="s">
        <v>2029</v>
      </c>
      <c r="E133" t="s">
        <v>2030</v>
      </c>
    </row>
    <row r="134" spans="1:5" x14ac:dyDescent="0.25">
      <c r="A134">
        <v>2002</v>
      </c>
      <c r="B134" t="s">
        <v>72</v>
      </c>
      <c r="C134" t="s">
        <v>86</v>
      </c>
      <c r="D134" t="s">
        <v>2031</v>
      </c>
      <c r="E134" t="s">
        <v>2032</v>
      </c>
    </row>
    <row r="135" spans="1:5" x14ac:dyDescent="0.25">
      <c r="A135">
        <v>2002</v>
      </c>
      <c r="B135" t="s">
        <v>72</v>
      </c>
      <c r="C135" t="s">
        <v>86</v>
      </c>
      <c r="D135" t="s">
        <v>2033</v>
      </c>
      <c r="E135" t="s">
        <v>2034</v>
      </c>
    </row>
    <row r="136" spans="1:5" x14ac:dyDescent="0.25">
      <c r="A136">
        <v>2002</v>
      </c>
      <c r="B136" t="s">
        <v>72</v>
      </c>
      <c r="C136" t="s">
        <v>86</v>
      </c>
      <c r="D136" t="s">
        <v>2035</v>
      </c>
      <c r="E136" t="s">
        <v>2036</v>
      </c>
    </row>
    <row r="137" spans="1:5" x14ac:dyDescent="0.25">
      <c r="A137">
        <v>2002</v>
      </c>
      <c r="B137" t="s">
        <v>72</v>
      </c>
      <c r="C137" t="s">
        <v>86</v>
      </c>
      <c r="D137" t="s">
        <v>2035</v>
      </c>
      <c r="E137" t="s">
        <v>2037</v>
      </c>
    </row>
    <row r="138" spans="1:5" x14ac:dyDescent="0.25">
      <c r="A138">
        <v>2002</v>
      </c>
      <c r="B138" t="s">
        <v>72</v>
      </c>
      <c r="C138" t="s">
        <v>86</v>
      </c>
      <c r="D138" t="s">
        <v>2038</v>
      </c>
      <c r="E138" t="s">
        <v>2039</v>
      </c>
    </row>
    <row r="139" spans="1:5" x14ac:dyDescent="0.25">
      <c r="A139">
        <v>2002</v>
      </c>
      <c r="B139" t="s">
        <v>72</v>
      </c>
      <c r="C139" t="s">
        <v>86</v>
      </c>
      <c r="D139" t="s">
        <v>2038</v>
      </c>
      <c r="E139" t="s">
        <v>2040</v>
      </c>
    </row>
    <row r="140" spans="1:5" x14ac:dyDescent="0.25">
      <c r="A140">
        <v>2002</v>
      </c>
      <c r="B140" t="s">
        <v>72</v>
      </c>
      <c r="C140" t="s">
        <v>86</v>
      </c>
      <c r="D140" t="s">
        <v>2041</v>
      </c>
      <c r="E140" t="s">
        <v>2042</v>
      </c>
    </row>
    <row r="141" spans="1:5" x14ac:dyDescent="0.25">
      <c r="A141">
        <v>2002</v>
      </c>
      <c r="B141" t="s">
        <v>72</v>
      </c>
      <c r="C141" t="s">
        <v>86</v>
      </c>
      <c r="D141" t="s">
        <v>2043</v>
      </c>
      <c r="E141" t="s">
        <v>2044</v>
      </c>
    </row>
    <row r="142" spans="1:5" x14ac:dyDescent="0.25">
      <c r="A142">
        <v>2002</v>
      </c>
      <c r="B142" t="s">
        <v>72</v>
      </c>
      <c r="C142" t="s">
        <v>86</v>
      </c>
      <c r="D142" t="s">
        <v>2045</v>
      </c>
      <c r="E142" t="s">
        <v>2046</v>
      </c>
    </row>
    <row r="143" spans="1:5" x14ac:dyDescent="0.25">
      <c r="A143">
        <v>2002</v>
      </c>
      <c r="B143" t="s">
        <v>72</v>
      </c>
      <c r="C143" t="s">
        <v>86</v>
      </c>
      <c r="D143" t="s">
        <v>2045</v>
      </c>
      <c r="E143" t="s">
        <v>2047</v>
      </c>
    </row>
    <row r="144" spans="1:5" x14ac:dyDescent="0.25">
      <c r="A144">
        <v>2002</v>
      </c>
      <c r="B144" t="s">
        <v>72</v>
      </c>
      <c r="C144" t="s">
        <v>86</v>
      </c>
      <c r="D144" t="s">
        <v>2045</v>
      </c>
      <c r="E144" t="s">
        <v>2048</v>
      </c>
    </row>
    <row r="145" spans="1:5" x14ac:dyDescent="0.25">
      <c r="A145">
        <v>2002</v>
      </c>
      <c r="B145" t="s">
        <v>72</v>
      </c>
      <c r="C145" t="s">
        <v>86</v>
      </c>
      <c r="D145" t="s">
        <v>2045</v>
      </c>
      <c r="E145" t="s">
        <v>2049</v>
      </c>
    </row>
    <row r="146" spans="1:5" x14ac:dyDescent="0.25">
      <c r="A146">
        <v>2002</v>
      </c>
      <c r="B146" t="s">
        <v>72</v>
      </c>
      <c r="C146" t="s">
        <v>86</v>
      </c>
      <c r="D146" t="s">
        <v>2045</v>
      </c>
      <c r="E146" t="s">
        <v>2050</v>
      </c>
    </row>
    <row r="147" spans="1:5" x14ac:dyDescent="0.25">
      <c r="A147">
        <v>2002</v>
      </c>
      <c r="B147" t="s">
        <v>72</v>
      </c>
      <c r="C147" t="s">
        <v>86</v>
      </c>
      <c r="D147" t="s">
        <v>2045</v>
      </c>
      <c r="E147" t="s">
        <v>2051</v>
      </c>
    </row>
    <row r="148" spans="1:5" x14ac:dyDescent="0.25">
      <c r="A148">
        <v>2002</v>
      </c>
      <c r="B148" t="s">
        <v>72</v>
      </c>
      <c r="C148" t="s">
        <v>86</v>
      </c>
      <c r="D148" t="s">
        <v>2045</v>
      </c>
      <c r="E148" t="s">
        <v>2052</v>
      </c>
    </row>
    <row r="149" spans="1:5" x14ac:dyDescent="0.25">
      <c r="A149">
        <v>2002</v>
      </c>
      <c r="B149" t="s">
        <v>72</v>
      </c>
      <c r="C149" t="s">
        <v>86</v>
      </c>
      <c r="D149" t="s">
        <v>2045</v>
      </c>
      <c r="E149" t="s">
        <v>2053</v>
      </c>
    </row>
    <row r="150" spans="1:5" x14ac:dyDescent="0.25">
      <c r="A150">
        <v>2002</v>
      </c>
      <c r="B150" t="s">
        <v>72</v>
      </c>
      <c r="C150" t="s">
        <v>86</v>
      </c>
      <c r="D150" t="s">
        <v>2045</v>
      </c>
      <c r="E150" t="s">
        <v>2054</v>
      </c>
    </row>
    <row r="151" spans="1:5" x14ac:dyDescent="0.25">
      <c r="A151">
        <v>2002</v>
      </c>
      <c r="B151" t="s">
        <v>72</v>
      </c>
      <c r="C151" t="s">
        <v>86</v>
      </c>
      <c r="D151" t="s">
        <v>2055</v>
      </c>
      <c r="E151" t="s">
        <v>2056</v>
      </c>
    </row>
    <row r="152" spans="1:5" x14ac:dyDescent="0.25">
      <c r="A152">
        <v>2002</v>
      </c>
      <c r="B152" t="s">
        <v>72</v>
      </c>
      <c r="C152" t="s">
        <v>86</v>
      </c>
      <c r="D152" t="s">
        <v>2055</v>
      </c>
      <c r="E152" t="s">
        <v>2057</v>
      </c>
    </row>
    <row r="153" spans="1:5" x14ac:dyDescent="0.25">
      <c r="A153">
        <v>2002</v>
      </c>
      <c r="B153" t="s">
        <v>72</v>
      </c>
      <c r="C153" t="s">
        <v>86</v>
      </c>
      <c r="D153" t="s">
        <v>2055</v>
      </c>
      <c r="E153" t="s">
        <v>2058</v>
      </c>
    </row>
    <row r="154" spans="1:5" x14ac:dyDescent="0.25">
      <c r="A154">
        <v>2002</v>
      </c>
      <c r="B154" t="s">
        <v>72</v>
      </c>
      <c r="C154" t="s">
        <v>86</v>
      </c>
      <c r="D154" t="s">
        <v>2055</v>
      </c>
      <c r="E154" t="s">
        <v>2059</v>
      </c>
    </row>
    <row r="155" spans="1:5" x14ac:dyDescent="0.25">
      <c r="A155">
        <v>2002</v>
      </c>
      <c r="B155" t="s">
        <v>72</v>
      </c>
      <c r="C155" t="s">
        <v>86</v>
      </c>
      <c r="D155" t="s">
        <v>2055</v>
      </c>
      <c r="E155" t="s">
        <v>2060</v>
      </c>
    </row>
    <row r="156" spans="1:5" x14ac:dyDescent="0.25">
      <c r="A156">
        <v>2002</v>
      </c>
      <c r="B156" t="s">
        <v>72</v>
      </c>
      <c r="C156" t="s">
        <v>86</v>
      </c>
      <c r="D156" t="s">
        <v>2055</v>
      </c>
      <c r="E156" t="s">
        <v>2061</v>
      </c>
    </row>
    <row r="157" spans="1:5" x14ac:dyDescent="0.25">
      <c r="A157">
        <v>2002</v>
      </c>
      <c r="B157" t="s">
        <v>72</v>
      </c>
      <c r="C157" t="s">
        <v>86</v>
      </c>
      <c r="D157" t="s">
        <v>2062</v>
      </c>
      <c r="E157" t="s">
        <v>2063</v>
      </c>
    </row>
    <row r="158" spans="1:5" x14ac:dyDescent="0.25">
      <c r="A158">
        <v>2002</v>
      </c>
      <c r="B158" t="s">
        <v>72</v>
      </c>
      <c r="C158" t="s">
        <v>86</v>
      </c>
      <c r="D158" t="s">
        <v>2062</v>
      </c>
      <c r="E158" t="s">
        <v>2064</v>
      </c>
    </row>
    <row r="159" spans="1:5" x14ac:dyDescent="0.25">
      <c r="A159">
        <v>2002</v>
      </c>
      <c r="B159" t="s">
        <v>72</v>
      </c>
      <c r="C159" t="s">
        <v>86</v>
      </c>
      <c r="D159" t="s">
        <v>2062</v>
      </c>
      <c r="E159" t="s">
        <v>2065</v>
      </c>
    </row>
    <row r="160" spans="1:5" x14ac:dyDescent="0.25">
      <c r="A160">
        <v>2002</v>
      </c>
      <c r="B160" t="s">
        <v>72</v>
      </c>
      <c r="C160" t="s">
        <v>86</v>
      </c>
      <c r="D160" t="s">
        <v>2062</v>
      </c>
      <c r="E160" t="s">
        <v>2066</v>
      </c>
    </row>
    <row r="161" spans="1:5" x14ac:dyDescent="0.25">
      <c r="A161">
        <v>2002</v>
      </c>
      <c r="B161" t="s">
        <v>72</v>
      </c>
      <c r="C161" t="s">
        <v>80</v>
      </c>
      <c r="D161" t="s">
        <v>2067</v>
      </c>
      <c r="E161" t="s">
        <v>2068</v>
      </c>
    </row>
    <row r="162" spans="1:5" x14ac:dyDescent="0.25">
      <c r="A162">
        <v>2002</v>
      </c>
      <c r="B162" t="s">
        <v>72</v>
      </c>
      <c r="C162" t="s">
        <v>86</v>
      </c>
      <c r="D162" t="s">
        <v>2069</v>
      </c>
      <c r="E162" t="s">
        <v>2070</v>
      </c>
    </row>
    <row r="163" spans="1:5" x14ac:dyDescent="0.25">
      <c r="A163">
        <v>2002</v>
      </c>
      <c r="B163" t="s">
        <v>72</v>
      </c>
      <c r="C163" t="s">
        <v>2071</v>
      </c>
      <c r="D163" t="s">
        <v>2072</v>
      </c>
      <c r="E163" t="s">
        <v>2073</v>
      </c>
    </row>
    <row r="164" spans="1:5" x14ac:dyDescent="0.25">
      <c r="A164">
        <v>2002</v>
      </c>
      <c r="B164" t="s">
        <v>72</v>
      </c>
      <c r="C164" t="s">
        <v>86</v>
      </c>
      <c r="D164" t="s">
        <v>2074</v>
      </c>
      <c r="E164" t="s">
        <v>2075</v>
      </c>
    </row>
    <row r="165" spans="1:5" x14ac:dyDescent="0.25">
      <c r="A165">
        <v>2002</v>
      </c>
      <c r="B165" t="s">
        <v>72</v>
      </c>
      <c r="C165" t="s">
        <v>86</v>
      </c>
      <c r="D165" t="s">
        <v>2076</v>
      </c>
      <c r="E165" t="s">
        <v>2077</v>
      </c>
    </row>
    <row r="166" spans="1:5" x14ac:dyDescent="0.25">
      <c r="A166">
        <v>2002</v>
      </c>
      <c r="B166" t="s">
        <v>72</v>
      </c>
      <c r="C166" t="s">
        <v>86</v>
      </c>
      <c r="D166" t="s">
        <v>2076</v>
      </c>
      <c r="E166" t="s">
        <v>2078</v>
      </c>
    </row>
    <row r="167" spans="1:5" x14ac:dyDescent="0.25">
      <c r="A167">
        <v>2002</v>
      </c>
      <c r="B167" t="s">
        <v>72</v>
      </c>
      <c r="C167" t="s">
        <v>86</v>
      </c>
      <c r="D167" t="s">
        <v>2076</v>
      </c>
      <c r="E167" t="s">
        <v>2079</v>
      </c>
    </row>
    <row r="168" spans="1:5" x14ac:dyDescent="0.25">
      <c r="A168">
        <v>2002</v>
      </c>
      <c r="B168" t="s">
        <v>72</v>
      </c>
      <c r="C168" t="s">
        <v>86</v>
      </c>
      <c r="D168" t="s">
        <v>2080</v>
      </c>
      <c r="E168" t="s">
        <v>2081</v>
      </c>
    </row>
    <row r="169" spans="1:5" x14ac:dyDescent="0.25">
      <c r="A169">
        <v>2002</v>
      </c>
      <c r="B169" t="s">
        <v>72</v>
      </c>
      <c r="C169" t="s">
        <v>86</v>
      </c>
      <c r="D169" t="s">
        <v>2080</v>
      </c>
      <c r="E169" t="s">
        <v>2082</v>
      </c>
    </row>
    <row r="170" spans="1:5" x14ac:dyDescent="0.25">
      <c r="A170">
        <v>2002</v>
      </c>
      <c r="B170" t="s">
        <v>72</v>
      </c>
      <c r="C170" t="s">
        <v>86</v>
      </c>
      <c r="D170" t="s">
        <v>2083</v>
      </c>
      <c r="E170" t="s">
        <v>2084</v>
      </c>
    </row>
    <row r="171" spans="1:5" x14ac:dyDescent="0.25">
      <c r="A171">
        <v>2002</v>
      </c>
      <c r="B171" t="s">
        <v>72</v>
      </c>
      <c r="C171" t="s">
        <v>86</v>
      </c>
      <c r="D171" t="s">
        <v>2085</v>
      </c>
      <c r="E171" t="s">
        <v>2086</v>
      </c>
    </row>
    <row r="172" spans="1:5" x14ac:dyDescent="0.25">
      <c r="A172">
        <v>2002</v>
      </c>
      <c r="B172" t="s">
        <v>72</v>
      </c>
      <c r="C172" t="s">
        <v>86</v>
      </c>
      <c r="D172" t="s">
        <v>2085</v>
      </c>
      <c r="E172" t="s">
        <v>2087</v>
      </c>
    </row>
    <row r="173" spans="1:5" x14ac:dyDescent="0.25">
      <c r="A173">
        <v>2002</v>
      </c>
      <c r="B173" t="s">
        <v>72</v>
      </c>
      <c r="C173" t="s">
        <v>86</v>
      </c>
      <c r="D173" t="s">
        <v>2088</v>
      </c>
      <c r="E173" t="s">
        <v>2089</v>
      </c>
    </row>
    <row r="174" spans="1:5" x14ac:dyDescent="0.25">
      <c r="A174">
        <v>2002</v>
      </c>
      <c r="B174" t="s">
        <v>72</v>
      </c>
      <c r="C174" t="s">
        <v>86</v>
      </c>
      <c r="D174" t="s">
        <v>2090</v>
      </c>
      <c r="E174" t="s">
        <v>2091</v>
      </c>
    </row>
    <row r="175" spans="1:5" x14ac:dyDescent="0.25">
      <c r="A175">
        <v>2003</v>
      </c>
      <c r="B175" t="s">
        <v>35</v>
      </c>
      <c r="C175" t="s">
        <v>86</v>
      </c>
      <c r="D175" t="s">
        <v>2092</v>
      </c>
      <c r="E175" t="s">
        <v>2093</v>
      </c>
    </row>
    <row r="176" spans="1:5" x14ac:dyDescent="0.25">
      <c r="A176">
        <v>2003</v>
      </c>
      <c r="B176" t="s">
        <v>72</v>
      </c>
      <c r="C176" t="s">
        <v>86</v>
      </c>
      <c r="D176" t="s">
        <v>2094</v>
      </c>
      <c r="E176" t="s">
        <v>2095</v>
      </c>
    </row>
    <row r="177" spans="1:5" x14ac:dyDescent="0.25">
      <c r="A177">
        <v>2003</v>
      </c>
      <c r="B177" t="s">
        <v>72</v>
      </c>
      <c r="C177" t="s">
        <v>86</v>
      </c>
      <c r="D177" t="s">
        <v>2094</v>
      </c>
      <c r="E177" t="s">
        <v>2096</v>
      </c>
    </row>
    <row r="178" spans="1:5" x14ac:dyDescent="0.25">
      <c r="A178">
        <v>2003</v>
      </c>
      <c r="B178" t="s">
        <v>72</v>
      </c>
      <c r="C178" t="s">
        <v>86</v>
      </c>
      <c r="D178" t="s">
        <v>2094</v>
      </c>
      <c r="E178" t="s">
        <v>2097</v>
      </c>
    </row>
    <row r="179" spans="1:5" x14ac:dyDescent="0.25">
      <c r="A179">
        <v>2003</v>
      </c>
      <c r="B179" t="s">
        <v>72</v>
      </c>
      <c r="C179" t="s">
        <v>86</v>
      </c>
      <c r="D179" t="s">
        <v>2094</v>
      </c>
      <c r="E179" t="s">
        <v>2098</v>
      </c>
    </row>
    <row r="180" spans="1:5" x14ac:dyDescent="0.25">
      <c r="A180">
        <v>2003</v>
      </c>
      <c r="B180" t="s">
        <v>72</v>
      </c>
      <c r="C180" t="s">
        <v>86</v>
      </c>
      <c r="D180" t="s">
        <v>2099</v>
      </c>
      <c r="E180" t="s">
        <v>2100</v>
      </c>
    </row>
    <row r="181" spans="1:5" x14ac:dyDescent="0.25">
      <c r="A181">
        <v>2003</v>
      </c>
      <c r="B181" t="s">
        <v>72</v>
      </c>
      <c r="C181" t="s">
        <v>86</v>
      </c>
      <c r="D181" t="s">
        <v>2101</v>
      </c>
      <c r="E181" t="s">
        <v>2102</v>
      </c>
    </row>
    <row r="182" spans="1:5" x14ac:dyDescent="0.25">
      <c r="A182">
        <v>2003</v>
      </c>
      <c r="B182" t="s">
        <v>72</v>
      </c>
      <c r="C182" t="s">
        <v>86</v>
      </c>
      <c r="D182" t="s">
        <v>2101</v>
      </c>
      <c r="E182" t="s">
        <v>2103</v>
      </c>
    </row>
    <row r="183" spans="1:5" x14ac:dyDescent="0.25">
      <c r="A183">
        <v>2003</v>
      </c>
      <c r="B183" t="s">
        <v>72</v>
      </c>
      <c r="C183" t="s">
        <v>86</v>
      </c>
      <c r="D183" t="s">
        <v>2101</v>
      </c>
      <c r="E183" t="s">
        <v>2104</v>
      </c>
    </row>
    <row r="184" spans="1:5" x14ac:dyDescent="0.25">
      <c r="A184">
        <v>2003</v>
      </c>
      <c r="B184" t="s">
        <v>72</v>
      </c>
      <c r="C184" t="s">
        <v>86</v>
      </c>
      <c r="D184" t="s">
        <v>2105</v>
      </c>
      <c r="E184" t="s">
        <v>2106</v>
      </c>
    </row>
    <row r="185" spans="1:5" x14ac:dyDescent="0.25">
      <c r="A185">
        <v>2003</v>
      </c>
      <c r="B185" t="s">
        <v>72</v>
      </c>
      <c r="C185" t="s">
        <v>86</v>
      </c>
      <c r="D185" t="s">
        <v>2105</v>
      </c>
      <c r="E185" t="s">
        <v>2107</v>
      </c>
    </row>
    <row r="186" spans="1:5" x14ac:dyDescent="0.25">
      <c r="A186">
        <v>2003</v>
      </c>
      <c r="B186" t="s">
        <v>72</v>
      </c>
      <c r="C186" t="s">
        <v>86</v>
      </c>
      <c r="D186" t="s">
        <v>2105</v>
      </c>
      <c r="E186" t="s">
        <v>2108</v>
      </c>
    </row>
    <row r="187" spans="1:5" x14ac:dyDescent="0.25">
      <c r="A187">
        <v>2003</v>
      </c>
      <c r="B187" t="s">
        <v>72</v>
      </c>
      <c r="C187" t="s">
        <v>86</v>
      </c>
      <c r="D187" t="s">
        <v>2109</v>
      </c>
      <c r="E187" t="s">
        <v>2110</v>
      </c>
    </row>
    <row r="188" spans="1:5" x14ac:dyDescent="0.25">
      <c r="A188">
        <v>2003</v>
      </c>
      <c r="B188" t="s">
        <v>72</v>
      </c>
      <c r="C188" t="s">
        <v>86</v>
      </c>
      <c r="D188" t="s">
        <v>2109</v>
      </c>
      <c r="E188" t="s">
        <v>2111</v>
      </c>
    </row>
    <row r="189" spans="1:5" x14ac:dyDescent="0.25">
      <c r="A189">
        <v>2003</v>
      </c>
      <c r="B189" t="s">
        <v>72</v>
      </c>
      <c r="C189" t="s">
        <v>86</v>
      </c>
      <c r="D189" t="s">
        <v>2112</v>
      </c>
      <c r="E189" t="s">
        <v>2113</v>
      </c>
    </row>
    <row r="190" spans="1:5" x14ac:dyDescent="0.25">
      <c r="A190">
        <v>2003</v>
      </c>
      <c r="B190" t="s">
        <v>72</v>
      </c>
      <c r="C190" t="s">
        <v>86</v>
      </c>
      <c r="D190" t="s">
        <v>1894</v>
      </c>
      <c r="E190" t="s">
        <v>2114</v>
      </c>
    </row>
    <row r="191" spans="1:5" x14ac:dyDescent="0.25">
      <c r="A191">
        <v>2003</v>
      </c>
      <c r="B191" t="s">
        <v>72</v>
      </c>
      <c r="C191" t="s">
        <v>86</v>
      </c>
      <c r="D191" t="s">
        <v>1894</v>
      </c>
      <c r="E191" t="s">
        <v>2115</v>
      </c>
    </row>
    <row r="192" spans="1:5" x14ac:dyDescent="0.25">
      <c r="A192">
        <v>2003</v>
      </c>
      <c r="B192" t="s">
        <v>72</v>
      </c>
      <c r="C192" t="s">
        <v>86</v>
      </c>
      <c r="D192" t="s">
        <v>2116</v>
      </c>
      <c r="E192" t="s">
        <v>2117</v>
      </c>
    </row>
    <row r="193" spans="1:5" x14ac:dyDescent="0.25">
      <c r="A193">
        <v>2003</v>
      </c>
      <c r="B193" t="s">
        <v>72</v>
      </c>
      <c r="C193" t="s">
        <v>86</v>
      </c>
      <c r="D193" t="s">
        <v>2116</v>
      </c>
      <c r="E193" t="s">
        <v>2118</v>
      </c>
    </row>
    <row r="194" spans="1:5" x14ac:dyDescent="0.25">
      <c r="A194">
        <v>2003</v>
      </c>
      <c r="B194" t="s">
        <v>72</v>
      </c>
      <c r="C194" t="s">
        <v>86</v>
      </c>
      <c r="D194" t="s">
        <v>2119</v>
      </c>
      <c r="E194" t="s">
        <v>2120</v>
      </c>
    </row>
    <row r="195" spans="1:5" x14ac:dyDescent="0.25">
      <c r="A195">
        <v>2003</v>
      </c>
      <c r="B195" t="s">
        <v>72</v>
      </c>
      <c r="C195" t="s">
        <v>86</v>
      </c>
      <c r="D195" t="s">
        <v>2121</v>
      </c>
      <c r="E195" t="s">
        <v>2122</v>
      </c>
    </row>
    <row r="196" spans="1:5" x14ac:dyDescent="0.25">
      <c r="A196">
        <v>2003</v>
      </c>
      <c r="B196" t="s">
        <v>35</v>
      </c>
      <c r="C196" t="s">
        <v>86</v>
      </c>
      <c r="D196" t="s">
        <v>2123</v>
      </c>
      <c r="E196" t="s">
        <v>2124</v>
      </c>
    </row>
    <row r="197" spans="1:5" x14ac:dyDescent="0.25">
      <c r="A197">
        <v>2003</v>
      </c>
      <c r="B197" t="s">
        <v>72</v>
      </c>
      <c r="C197" t="s">
        <v>86</v>
      </c>
      <c r="D197" t="s">
        <v>2125</v>
      </c>
      <c r="E197" t="s">
        <v>2126</v>
      </c>
    </row>
    <row r="198" spans="1:5" x14ac:dyDescent="0.25">
      <c r="A198">
        <v>2003</v>
      </c>
      <c r="B198" t="s">
        <v>2007</v>
      </c>
      <c r="C198" t="s">
        <v>969</v>
      </c>
      <c r="D198" t="s">
        <v>2127</v>
      </c>
      <c r="E198" t="s">
        <v>2128</v>
      </c>
    </row>
    <row r="199" spans="1:5" x14ac:dyDescent="0.25">
      <c r="A199">
        <v>2003</v>
      </c>
      <c r="B199" t="s">
        <v>72</v>
      </c>
      <c r="C199" t="s">
        <v>86</v>
      </c>
      <c r="D199" t="s">
        <v>2129</v>
      </c>
      <c r="E199" t="s">
        <v>2130</v>
      </c>
    </row>
    <row r="200" spans="1:5" x14ac:dyDescent="0.25">
      <c r="A200">
        <v>2003</v>
      </c>
      <c r="B200" t="s">
        <v>72</v>
      </c>
      <c r="C200" t="s">
        <v>86</v>
      </c>
      <c r="D200" t="s">
        <v>2129</v>
      </c>
      <c r="E200" t="s">
        <v>2131</v>
      </c>
    </row>
    <row r="201" spans="1:5" x14ac:dyDescent="0.25">
      <c r="A201">
        <v>2003</v>
      </c>
      <c r="B201" t="s">
        <v>72</v>
      </c>
      <c r="C201" t="s">
        <v>86</v>
      </c>
      <c r="D201" t="s">
        <v>2129</v>
      </c>
      <c r="E201" t="s">
        <v>2132</v>
      </c>
    </row>
    <row r="202" spans="1:5" x14ac:dyDescent="0.25">
      <c r="A202">
        <v>2003</v>
      </c>
      <c r="B202" t="s">
        <v>72</v>
      </c>
      <c r="C202" t="s">
        <v>86</v>
      </c>
      <c r="D202" t="s">
        <v>2129</v>
      </c>
      <c r="E202" t="s">
        <v>2133</v>
      </c>
    </row>
    <row r="203" spans="1:5" x14ac:dyDescent="0.25">
      <c r="A203">
        <v>2003</v>
      </c>
      <c r="B203" t="s">
        <v>72</v>
      </c>
      <c r="C203" t="s">
        <v>86</v>
      </c>
      <c r="D203" t="s">
        <v>2134</v>
      </c>
      <c r="E203" t="s">
        <v>2135</v>
      </c>
    </row>
    <row r="204" spans="1:5" x14ac:dyDescent="0.25">
      <c r="A204">
        <v>2003</v>
      </c>
      <c r="B204" t="s">
        <v>72</v>
      </c>
      <c r="C204" t="s">
        <v>86</v>
      </c>
      <c r="D204" t="s">
        <v>1935</v>
      </c>
      <c r="E204" t="s">
        <v>2136</v>
      </c>
    </row>
    <row r="205" spans="1:5" x14ac:dyDescent="0.25">
      <c r="A205">
        <v>2003</v>
      </c>
      <c r="B205" t="s">
        <v>72</v>
      </c>
      <c r="C205" t="s">
        <v>86</v>
      </c>
      <c r="D205" t="s">
        <v>1935</v>
      </c>
      <c r="E205" t="s">
        <v>2137</v>
      </c>
    </row>
    <row r="206" spans="1:5" x14ac:dyDescent="0.25">
      <c r="A206">
        <v>2003</v>
      </c>
      <c r="B206" t="s">
        <v>72</v>
      </c>
      <c r="C206" t="s">
        <v>86</v>
      </c>
      <c r="D206" t="s">
        <v>1935</v>
      </c>
      <c r="E206" t="s">
        <v>2138</v>
      </c>
    </row>
    <row r="207" spans="1:5" x14ac:dyDescent="0.25">
      <c r="A207">
        <v>2003</v>
      </c>
      <c r="B207" t="s">
        <v>72</v>
      </c>
      <c r="C207" t="s">
        <v>86</v>
      </c>
      <c r="D207" t="s">
        <v>1935</v>
      </c>
      <c r="E207" t="s">
        <v>2139</v>
      </c>
    </row>
    <row r="208" spans="1:5" x14ac:dyDescent="0.25">
      <c r="A208">
        <v>2003</v>
      </c>
      <c r="B208" t="s">
        <v>72</v>
      </c>
      <c r="C208" t="s">
        <v>86</v>
      </c>
      <c r="D208" t="s">
        <v>1935</v>
      </c>
      <c r="E208" t="s">
        <v>2140</v>
      </c>
    </row>
    <row r="209" spans="1:5" x14ac:dyDescent="0.25">
      <c r="A209">
        <v>2003</v>
      </c>
      <c r="B209" t="s">
        <v>72</v>
      </c>
      <c r="C209" t="s">
        <v>86</v>
      </c>
      <c r="D209" t="s">
        <v>1935</v>
      </c>
      <c r="E209" t="s">
        <v>2141</v>
      </c>
    </row>
    <row r="210" spans="1:5" x14ac:dyDescent="0.25">
      <c r="A210">
        <v>2003</v>
      </c>
      <c r="B210" t="s">
        <v>72</v>
      </c>
      <c r="C210" t="s">
        <v>86</v>
      </c>
      <c r="D210" t="s">
        <v>1935</v>
      </c>
      <c r="E210" t="s">
        <v>2142</v>
      </c>
    </row>
    <row r="211" spans="1:5" x14ac:dyDescent="0.25">
      <c r="A211">
        <v>2003</v>
      </c>
      <c r="B211" t="s">
        <v>72</v>
      </c>
      <c r="C211" t="s">
        <v>86</v>
      </c>
      <c r="D211" t="s">
        <v>1935</v>
      </c>
      <c r="E211" t="s">
        <v>2143</v>
      </c>
    </row>
    <row r="212" spans="1:5" x14ac:dyDescent="0.25">
      <c r="A212">
        <v>2003</v>
      </c>
      <c r="B212" t="s">
        <v>72</v>
      </c>
      <c r="C212" t="s">
        <v>86</v>
      </c>
      <c r="D212" t="s">
        <v>1935</v>
      </c>
      <c r="E212" t="s">
        <v>2144</v>
      </c>
    </row>
    <row r="213" spans="1:5" x14ac:dyDescent="0.25">
      <c r="A213">
        <v>2003</v>
      </c>
      <c r="B213" t="s">
        <v>72</v>
      </c>
      <c r="C213" t="s">
        <v>86</v>
      </c>
      <c r="D213" t="s">
        <v>1935</v>
      </c>
      <c r="E213" t="s">
        <v>2145</v>
      </c>
    </row>
    <row r="214" spans="1:5" x14ac:dyDescent="0.25">
      <c r="A214">
        <v>2003</v>
      </c>
      <c r="B214" t="s">
        <v>72</v>
      </c>
      <c r="C214" t="s">
        <v>86</v>
      </c>
      <c r="D214" t="s">
        <v>1935</v>
      </c>
      <c r="E214" t="s">
        <v>2146</v>
      </c>
    </row>
    <row r="215" spans="1:5" x14ac:dyDescent="0.25">
      <c r="A215">
        <v>2003</v>
      </c>
      <c r="B215" t="s">
        <v>72</v>
      </c>
      <c r="C215" t="s">
        <v>86</v>
      </c>
      <c r="D215" t="s">
        <v>1935</v>
      </c>
      <c r="E215" t="s">
        <v>2147</v>
      </c>
    </row>
    <row r="216" spans="1:5" x14ac:dyDescent="0.25">
      <c r="A216">
        <v>2003</v>
      </c>
      <c r="B216" t="s">
        <v>72</v>
      </c>
      <c r="C216" t="s">
        <v>86</v>
      </c>
      <c r="D216" t="s">
        <v>1935</v>
      </c>
      <c r="E216" t="s">
        <v>2148</v>
      </c>
    </row>
    <row r="217" spans="1:5" x14ac:dyDescent="0.25">
      <c r="A217">
        <v>2003</v>
      </c>
      <c r="B217" t="s">
        <v>72</v>
      </c>
      <c r="C217" t="s">
        <v>86</v>
      </c>
      <c r="D217" t="s">
        <v>1935</v>
      </c>
      <c r="E217" t="s">
        <v>2149</v>
      </c>
    </row>
    <row r="218" spans="1:5" x14ac:dyDescent="0.25">
      <c r="A218">
        <v>2003</v>
      </c>
      <c r="B218" t="s">
        <v>72</v>
      </c>
      <c r="C218" t="s">
        <v>86</v>
      </c>
      <c r="D218" t="s">
        <v>1935</v>
      </c>
      <c r="E218" t="s">
        <v>2150</v>
      </c>
    </row>
    <row r="219" spans="1:5" x14ac:dyDescent="0.25">
      <c r="A219">
        <v>2003</v>
      </c>
      <c r="B219" t="s">
        <v>72</v>
      </c>
      <c r="C219" t="s">
        <v>86</v>
      </c>
      <c r="D219" t="s">
        <v>1935</v>
      </c>
      <c r="E219" t="s">
        <v>2151</v>
      </c>
    </row>
    <row r="220" spans="1:5" x14ac:dyDescent="0.25">
      <c r="A220">
        <v>2003</v>
      </c>
      <c r="B220" t="s">
        <v>72</v>
      </c>
      <c r="C220" t="s">
        <v>86</v>
      </c>
      <c r="D220" t="s">
        <v>1935</v>
      </c>
      <c r="E220" t="s">
        <v>2152</v>
      </c>
    </row>
    <row r="221" spans="1:5" x14ac:dyDescent="0.25">
      <c r="A221">
        <v>2003</v>
      </c>
      <c r="B221" t="s">
        <v>72</v>
      </c>
      <c r="C221" t="s">
        <v>86</v>
      </c>
      <c r="D221" t="s">
        <v>1935</v>
      </c>
      <c r="E221" t="s">
        <v>2153</v>
      </c>
    </row>
    <row r="222" spans="1:5" x14ac:dyDescent="0.25">
      <c r="A222">
        <v>2003</v>
      </c>
      <c r="B222" t="s">
        <v>72</v>
      </c>
      <c r="C222" t="s">
        <v>86</v>
      </c>
      <c r="D222" t="s">
        <v>1935</v>
      </c>
      <c r="E222" t="s">
        <v>2154</v>
      </c>
    </row>
    <row r="223" spans="1:5" x14ac:dyDescent="0.25">
      <c r="A223">
        <v>2003</v>
      </c>
      <c r="B223" t="s">
        <v>72</v>
      </c>
      <c r="C223" t="s">
        <v>86</v>
      </c>
      <c r="D223" t="s">
        <v>1935</v>
      </c>
      <c r="E223" t="s">
        <v>2155</v>
      </c>
    </row>
    <row r="224" spans="1:5" x14ac:dyDescent="0.25">
      <c r="A224">
        <v>2003</v>
      </c>
      <c r="B224" t="s">
        <v>72</v>
      </c>
      <c r="C224" t="s">
        <v>86</v>
      </c>
      <c r="D224" t="s">
        <v>1935</v>
      </c>
      <c r="E224" t="s">
        <v>2156</v>
      </c>
    </row>
    <row r="225" spans="1:5" x14ac:dyDescent="0.25">
      <c r="A225">
        <v>2003</v>
      </c>
      <c r="B225" t="s">
        <v>72</v>
      </c>
      <c r="C225" t="s">
        <v>86</v>
      </c>
      <c r="D225" t="s">
        <v>1935</v>
      </c>
      <c r="E225" t="s">
        <v>2157</v>
      </c>
    </row>
    <row r="226" spans="1:5" x14ac:dyDescent="0.25">
      <c r="A226">
        <v>2003</v>
      </c>
      <c r="B226" t="s">
        <v>72</v>
      </c>
      <c r="C226" t="s">
        <v>86</v>
      </c>
      <c r="D226" t="s">
        <v>1935</v>
      </c>
      <c r="E226" t="s">
        <v>2158</v>
      </c>
    </row>
    <row r="227" spans="1:5" x14ac:dyDescent="0.25">
      <c r="A227">
        <v>2003</v>
      </c>
      <c r="B227" t="s">
        <v>72</v>
      </c>
      <c r="C227" t="s">
        <v>86</v>
      </c>
      <c r="D227" t="s">
        <v>1935</v>
      </c>
      <c r="E227" t="s">
        <v>2159</v>
      </c>
    </row>
    <row r="228" spans="1:5" x14ac:dyDescent="0.25">
      <c r="A228">
        <v>2003</v>
      </c>
      <c r="B228" t="s">
        <v>72</v>
      </c>
      <c r="C228" t="s">
        <v>86</v>
      </c>
      <c r="D228" t="s">
        <v>1935</v>
      </c>
      <c r="E228" t="s">
        <v>2160</v>
      </c>
    </row>
    <row r="229" spans="1:5" x14ac:dyDescent="0.25">
      <c r="A229">
        <v>2003</v>
      </c>
      <c r="B229" t="s">
        <v>72</v>
      </c>
      <c r="C229" t="s">
        <v>86</v>
      </c>
      <c r="D229" t="s">
        <v>1935</v>
      </c>
      <c r="E229" t="s">
        <v>2161</v>
      </c>
    </row>
    <row r="230" spans="1:5" x14ac:dyDescent="0.25">
      <c r="A230">
        <v>2003</v>
      </c>
      <c r="B230" t="s">
        <v>72</v>
      </c>
      <c r="C230" t="s">
        <v>86</v>
      </c>
      <c r="D230" t="s">
        <v>1935</v>
      </c>
      <c r="E230" t="s">
        <v>2162</v>
      </c>
    </row>
    <row r="231" spans="1:5" x14ac:dyDescent="0.25">
      <c r="A231">
        <v>2003</v>
      </c>
      <c r="B231" t="s">
        <v>72</v>
      </c>
      <c r="C231" t="s">
        <v>86</v>
      </c>
      <c r="D231" t="s">
        <v>1935</v>
      </c>
      <c r="E231" t="s">
        <v>2163</v>
      </c>
    </row>
    <row r="232" spans="1:5" x14ac:dyDescent="0.25">
      <c r="A232">
        <v>2003</v>
      </c>
      <c r="B232" t="s">
        <v>72</v>
      </c>
      <c r="C232" t="s">
        <v>86</v>
      </c>
      <c r="D232" t="s">
        <v>1935</v>
      </c>
      <c r="E232" t="s">
        <v>2164</v>
      </c>
    </row>
    <row r="233" spans="1:5" x14ac:dyDescent="0.25">
      <c r="A233">
        <v>2003</v>
      </c>
      <c r="B233" t="s">
        <v>72</v>
      </c>
      <c r="C233" t="s">
        <v>86</v>
      </c>
      <c r="D233" t="s">
        <v>1935</v>
      </c>
      <c r="E233" t="s">
        <v>2165</v>
      </c>
    </row>
    <row r="234" spans="1:5" x14ac:dyDescent="0.25">
      <c r="A234">
        <v>2003</v>
      </c>
      <c r="B234" t="s">
        <v>72</v>
      </c>
      <c r="C234" t="s">
        <v>86</v>
      </c>
      <c r="D234" t="s">
        <v>1935</v>
      </c>
      <c r="E234" t="s">
        <v>2166</v>
      </c>
    </row>
    <row r="235" spans="1:5" x14ac:dyDescent="0.25">
      <c r="A235">
        <v>2003</v>
      </c>
      <c r="B235" t="s">
        <v>72</v>
      </c>
      <c r="C235" t="s">
        <v>86</v>
      </c>
      <c r="D235" t="s">
        <v>1935</v>
      </c>
      <c r="E235" t="s">
        <v>2167</v>
      </c>
    </row>
    <row r="236" spans="1:5" x14ac:dyDescent="0.25">
      <c r="A236">
        <v>2003</v>
      </c>
      <c r="B236" t="s">
        <v>72</v>
      </c>
      <c r="C236" t="s">
        <v>86</v>
      </c>
      <c r="D236" t="s">
        <v>1935</v>
      </c>
      <c r="E236" t="s">
        <v>2168</v>
      </c>
    </row>
    <row r="237" spans="1:5" x14ac:dyDescent="0.25">
      <c r="A237">
        <v>2003</v>
      </c>
      <c r="B237" t="s">
        <v>72</v>
      </c>
      <c r="C237" t="s">
        <v>86</v>
      </c>
      <c r="D237" t="s">
        <v>1935</v>
      </c>
      <c r="E237" t="s">
        <v>2169</v>
      </c>
    </row>
    <row r="238" spans="1:5" x14ac:dyDescent="0.25">
      <c r="A238">
        <v>2003</v>
      </c>
      <c r="B238" t="s">
        <v>72</v>
      </c>
      <c r="C238" t="s">
        <v>86</v>
      </c>
      <c r="D238" t="s">
        <v>1935</v>
      </c>
      <c r="E238" t="s">
        <v>2170</v>
      </c>
    </row>
    <row r="239" spans="1:5" x14ac:dyDescent="0.25">
      <c r="A239">
        <v>2003</v>
      </c>
      <c r="B239" t="s">
        <v>72</v>
      </c>
      <c r="C239" t="s">
        <v>86</v>
      </c>
      <c r="D239" t="s">
        <v>1935</v>
      </c>
      <c r="E239" t="s">
        <v>2171</v>
      </c>
    </row>
    <row r="240" spans="1:5" x14ac:dyDescent="0.25">
      <c r="A240">
        <v>2003</v>
      </c>
      <c r="B240" t="s">
        <v>72</v>
      </c>
      <c r="C240" t="s">
        <v>86</v>
      </c>
      <c r="D240" t="s">
        <v>1935</v>
      </c>
      <c r="E240" t="s">
        <v>2172</v>
      </c>
    </row>
    <row r="241" spans="1:5" x14ac:dyDescent="0.25">
      <c r="A241">
        <v>2003</v>
      </c>
      <c r="B241" t="s">
        <v>72</v>
      </c>
      <c r="C241" t="s">
        <v>86</v>
      </c>
      <c r="D241" t="s">
        <v>1935</v>
      </c>
      <c r="E241" t="s">
        <v>2173</v>
      </c>
    </row>
    <row r="242" spans="1:5" x14ac:dyDescent="0.25">
      <c r="A242">
        <v>2003</v>
      </c>
      <c r="B242" t="s">
        <v>72</v>
      </c>
      <c r="C242" t="s">
        <v>86</v>
      </c>
      <c r="D242" t="s">
        <v>1935</v>
      </c>
      <c r="E242" t="s">
        <v>2174</v>
      </c>
    </row>
    <row r="243" spans="1:5" x14ac:dyDescent="0.25">
      <c r="A243">
        <v>2003</v>
      </c>
      <c r="B243" t="s">
        <v>72</v>
      </c>
      <c r="C243" t="s">
        <v>86</v>
      </c>
      <c r="D243" t="s">
        <v>1935</v>
      </c>
      <c r="E243" t="s">
        <v>2175</v>
      </c>
    </row>
    <row r="244" spans="1:5" x14ac:dyDescent="0.25">
      <c r="A244">
        <v>2003</v>
      </c>
      <c r="B244" t="s">
        <v>72</v>
      </c>
      <c r="C244" t="s">
        <v>86</v>
      </c>
      <c r="D244" t="s">
        <v>1935</v>
      </c>
      <c r="E244" t="s">
        <v>2176</v>
      </c>
    </row>
    <row r="245" spans="1:5" x14ac:dyDescent="0.25">
      <c r="A245">
        <v>2003</v>
      </c>
      <c r="B245" t="s">
        <v>72</v>
      </c>
      <c r="C245" t="s">
        <v>86</v>
      </c>
      <c r="D245" t="s">
        <v>1935</v>
      </c>
      <c r="E245" t="s">
        <v>2177</v>
      </c>
    </row>
    <row r="246" spans="1:5" x14ac:dyDescent="0.25">
      <c r="A246">
        <v>2003</v>
      </c>
      <c r="B246" t="s">
        <v>72</v>
      </c>
      <c r="C246" t="s">
        <v>86</v>
      </c>
      <c r="D246" t="s">
        <v>1935</v>
      </c>
      <c r="E246" t="s">
        <v>2178</v>
      </c>
    </row>
    <row r="247" spans="1:5" x14ac:dyDescent="0.25">
      <c r="A247">
        <v>2003</v>
      </c>
      <c r="B247" t="s">
        <v>72</v>
      </c>
      <c r="C247" t="s">
        <v>86</v>
      </c>
      <c r="D247" t="s">
        <v>1935</v>
      </c>
      <c r="E247" t="s">
        <v>2179</v>
      </c>
    </row>
    <row r="248" spans="1:5" x14ac:dyDescent="0.25">
      <c r="A248">
        <v>2003</v>
      </c>
      <c r="B248" t="s">
        <v>72</v>
      </c>
      <c r="C248" t="s">
        <v>86</v>
      </c>
      <c r="D248" t="s">
        <v>1935</v>
      </c>
      <c r="E248" t="s">
        <v>2180</v>
      </c>
    </row>
    <row r="249" spans="1:5" x14ac:dyDescent="0.25">
      <c r="A249">
        <v>2003</v>
      </c>
      <c r="B249" t="s">
        <v>72</v>
      </c>
      <c r="C249" t="s">
        <v>86</v>
      </c>
      <c r="D249" t="s">
        <v>1935</v>
      </c>
      <c r="E249" t="s">
        <v>2181</v>
      </c>
    </row>
    <row r="250" spans="1:5" x14ac:dyDescent="0.25">
      <c r="A250">
        <v>2003</v>
      </c>
      <c r="B250" t="s">
        <v>72</v>
      </c>
      <c r="C250" t="s">
        <v>86</v>
      </c>
      <c r="D250" t="s">
        <v>1935</v>
      </c>
      <c r="E250" t="s">
        <v>2182</v>
      </c>
    </row>
    <row r="251" spans="1:5" x14ac:dyDescent="0.25">
      <c r="A251">
        <v>2003</v>
      </c>
      <c r="B251" t="s">
        <v>72</v>
      </c>
      <c r="C251" t="s">
        <v>86</v>
      </c>
      <c r="D251" t="s">
        <v>1935</v>
      </c>
      <c r="E251" t="s">
        <v>2183</v>
      </c>
    </row>
    <row r="252" spans="1:5" x14ac:dyDescent="0.25">
      <c r="A252">
        <v>2003</v>
      </c>
      <c r="B252" t="s">
        <v>72</v>
      </c>
      <c r="C252" t="s">
        <v>86</v>
      </c>
      <c r="D252" t="s">
        <v>1935</v>
      </c>
      <c r="E252" t="s">
        <v>2184</v>
      </c>
    </row>
    <row r="253" spans="1:5" x14ac:dyDescent="0.25">
      <c r="A253">
        <v>2003</v>
      </c>
      <c r="B253" t="s">
        <v>72</v>
      </c>
      <c r="C253" t="s">
        <v>86</v>
      </c>
      <c r="D253" t="s">
        <v>1935</v>
      </c>
      <c r="E253" t="s">
        <v>2185</v>
      </c>
    </row>
    <row r="254" spans="1:5" x14ac:dyDescent="0.25">
      <c r="A254">
        <v>2003</v>
      </c>
      <c r="B254" t="s">
        <v>72</v>
      </c>
      <c r="C254" t="s">
        <v>86</v>
      </c>
      <c r="D254" t="s">
        <v>1935</v>
      </c>
      <c r="E254" t="s">
        <v>2186</v>
      </c>
    </row>
    <row r="255" spans="1:5" x14ac:dyDescent="0.25">
      <c r="A255">
        <v>2003</v>
      </c>
      <c r="B255" t="s">
        <v>72</v>
      </c>
      <c r="C255" t="s">
        <v>86</v>
      </c>
      <c r="D255" t="s">
        <v>1935</v>
      </c>
      <c r="E255" t="s">
        <v>2187</v>
      </c>
    </row>
    <row r="256" spans="1:5" x14ac:dyDescent="0.25">
      <c r="A256">
        <v>2003</v>
      </c>
      <c r="B256" t="s">
        <v>72</v>
      </c>
      <c r="C256" t="s">
        <v>86</v>
      </c>
      <c r="D256" t="s">
        <v>1935</v>
      </c>
      <c r="E256" t="s">
        <v>2188</v>
      </c>
    </row>
    <row r="257" spans="1:5" x14ac:dyDescent="0.25">
      <c r="A257">
        <v>2003</v>
      </c>
      <c r="B257" t="s">
        <v>72</v>
      </c>
      <c r="C257" t="s">
        <v>86</v>
      </c>
      <c r="D257" t="s">
        <v>1935</v>
      </c>
      <c r="E257" t="s">
        <v>2189</v>
      </c>
    </row>
    <row r="258" spans="1:5" x14ac:dyDescent="0.25">
      <c r="A258">
        <v>2003</v>
      </c>
      <c r="B258" t="s">
        <v>72</v>
      </c>
      <c r="C258" t="s">
        <v>86</v>
      </c>
      <c r="D258" t="s">
        <v>1935</v>
      </c>
      <c r="E258" t="s">
        <v>2190</v>
      </c>
    </row>
    <row r="259" spans="1:5" x14ac:dyDescent="0.25">
      <c r="A259">
        <v>2003</v>
      </c>
      <c r="B259" t="s">
        <v>72</v>
      </c>
      <c r="C259" t="s">
        <v>86</v>
      </c>
      <c r="D259" t="s">
        <v>1935</v>
      </c>
      <c r="E259" t="s">
        <v>2191</v>
      </c>
    </row>
    <row r="260" spans="1:5" x14ac:dyDescent="0.25">
      <c r="A260">
        <v>2003</v>
      </c>
      <c r="B260" t="s">
        <v>72</v>
      </c>
      <c r="C260" t="s">
        <v>86</v>
      </c>
      <c r="D260" t="s">
        <v>1935</v>
      </c>
      <c r="E260" t="s">
        <v>2192</v>
      </c>
    </row>
    <row r="261" spans="1:5" x14ac:dyDescent="0.25">
      <c r="A261">
        <v>2003</v>
      </c>
      <c r="B261" t="s">
        <v>72</v>
      </c>
      <c r="C261" t="s">
        <v>86</v>
      </c>
      <c r="D261" t="s">
        <v>1935</v>
      </c>
      <c r="E261" t="s">
        <v>2193</v>
      </c>
    </row>
    <row r="262" spans="1:5" x14ac:dyDescent="0.25">
      <c r="A262">
        <v>2003</v>
      </c>
      <c r="B262" t="s">
        <v>72</v>
      </c>
      <c r="C262" t="s">
        <v>86</v>
      </c>
      <c r="D262" t="s">
        <v>1935</v>
      </c>
      <c r="E262" t="s">
        <v>2194</v>
      </c>
    </row>
    <row r="263" spans="1:5" x14ac:dyDescent="0.25">
      <c r="A263">
        <v>2003</v>
      </c>
      <c r="B263" t="s">
        <v>72</v>
      </c>
      <c r="C263" t="s">
        <v>86</v>
      </c>
      <c r="D263" t="s">
        <v>1935</v>
      </c>
      <c r="E263" t="s">
        <v>2195</v>
      </c>
    </row>
    <row r="264" spans="1:5" x14ac:dyDescent="0.25">
      <c r="A264">
        <v>2003</v>
      </c>
      <c r="B264" t="s">
        <v>72</v>
      </c>
      <c r="C264" t="s">
        <v>86</v>
      </c>
      <c r="D264" t="s">
        <v>1935</v>
      </c>
      <c r="E264" t="s">
        <v>2196</v>
      </c>
    </row>
    <row r="265" spans="1:5" x14ac:dyDescent="0.25">
      <c r="A265">
        <v>2003</v>
      </c>
      <c r="B265" t="s">
        <v>72</v>
      </c>
      <c r="C265" t="s">
        <v>86</v>
      </c>
      <c r="D265" t="s">
        <v>1935</v>
      </c>
      <c r="E265" t="s">
        <v>2197</v>
      </c>
    </row>
    <row r="266" spans="1:5" x14ac:dyDescent="0.25">
      <c r="A266">
        <v>2003</v>
      </c>
      <c r="B266" t="s">
        <v>72</v>
      </c>
      <c r="C266" t="s">
        <v>86</v>
      </c>
      <c r="D266" t="s">
        <v>1935</v>
      </c>
      <c r="E266" t="s">
        <v>2198</v>
      </c>
    </row>
    <row r="267" spans="1:5" x14ac:dyDescent="0.25">
      <c r="A267">
        <v>2003</v>
      </c>
      <c r="B267" t="s">
        <v>72</v>
      </c>
      <c r="C267" t="s">
        <v>86</v>
      </c>
      <c r="D267" t="s">
        <v>1935</v>
      </c>
      <c r="E267" t="s">
        <v>2199</v>
      </c>
    </row>
    <row r="268" spans="1:5" x14ac:dyDescent="0.25">
      <c r="A268">
        <v>2003</v>
      </c>
      <c r="B268" t="s">
        <v>72</v>
      </c>
      <c r="C268" t="s">
        <v>86</v>
      </c>
      <c r="D268" t="s">
        <v>1935</v>
      </c>
      <c r="E268" t="s">
        <v>2200</v>
      </c>
    </row>
    <row r="269" spans="1:5" x14ac:dyDescent="0.25">
      <c r="A269">
        <v>2003</v>
      </c>
      <c r="B269" t="s">
        <v>72</v>
      </c>
      <c r="C269" t="s">
        <v>86</v>
      </c>
      <c r="D269" t="s">
        <v>1935</v>
      </c>
      <c r="E269" t="s">
        <v>2201</v>
      </c>
    </row>
    <row r="270" spans="1:5" x14ac:dyDescent="0.25">
      <c r="A270">
        <v>2003</v>
      </c>
      <c r="B270" t="s">
        <v>72</v>
      </c>
      <c r="C270" t="s">
        <v>86</v>
      </c>
      <c r="D270" t="s">
        <v>1935</v>
      </c>
      <c r="E270" t="s">
        <v>2202</v>
      </c>
    </row>
    <row r="271" spans="1:5" x14ac:dyDescent="0.25">
      <c r="A271">
        <v>2003</v>
      </c>
      <c r="B271" t="s">
        <v>72</v>
      </c>
      <c r="C271" t="s">
        <v>86</v>
      </c>
      <c r="D271" t="s">
        <v>1935</v>
      </c>
      <c r="E271" t="s">
        <v>2203</v>
      </c>
    </row>
    <row r="272" spans="1:5" x14ac:dyDescent="0.25">
      <c r="A272">
        <v>2003</v>
      </c>
      <c r="B272" t="s">
        <v>72</v>
      </c>
      <c r="C272" t="s">
        <v>86</v>
      </c>
      <c r="D272" t="s">
        <v>1935</v>
      </c>
      <c r="E272" t="s">
        <v>2204</v>
      </c>
    </row>
    <row r="273" spans="1:5" x14ac:dyDescent="0.25">
      <c r="A273">
        <v>2003</v>
      </c>
      <c r="B273" t="s">
        <v>72</v>
      </c>
      <c r="C273" t="s">
        <v>86</v>
      </c>
      <c r="D273" t="s">
        <v>1935</v>
      </c>
      <c r="E273" t="s">
        <v>2205</v>
      </c>
    </row>
    <row r="274" spans="1:5" x14ac:dyDescent="0.25">
      <c r="A274">
        <v>2003</v>
      </c>
      <c r="B274" t="s">
        <v>72</v>
      </c>
      <c r="C274" t="s">
        <v>86</v>
      </c>
      <c r="D274" t="s">
        <v>1935</v>
      </c>
      <c r="E274" t="s">
        <v>2206</v>
      </c>
    </row>
    <row r="275" spans="1:5" x14ac:dyDescent="0.25">
      <c r="A275">
        <v>2003</v>
      </c>
      <c r="B275" t="s">
        <v>72</v>
      </c>
      <c r="C275" t="s">
        <v>86</v>
      </c>
      <c r="D275" t="s">
        <v>1935</v>
      </c>
      <c r="E275" t="s">
        <v>2207</v>
      </c>
    </row>
    <row r="276" spans="1:5" x14ac:dyDescent="0.25">
      <c r="A276">
        <v>2003</v>
      </c>
      <c r="B276" t="s">
        <v>72</v>
      </c>
      <c r="C276" t="s">
        <v>86</v>
      </c>
      <c r="D276" t="s">
        <v>1935</v>
      </c>
      <c r="E276" t="s">
        <v>2208</v>
      </c>
    </row>
    <row r="277" spans="1:5" x14ac:dyDescent="0.25">
      <c r="A277">
        <v>2003</v>
      </c>
      <c r="B277" t="s">
        <v>72</v>
      </c>
      <c r="C277" t="s">
        <v>86</v>
      </c>
      <c r="D277" t="s">
        <v>1935</v>
      </c>
      <c r="E277" t="s">
        <v>2209</v>
      </c>
    </row>
    <row r="278" spans="1:5" x14ac:dyDescent="0.25">
      <c r="A278">
        <v>2003</v>
      </c>
      <c r="B278" t="s">
        <v>72</v>
      </c>
      <c r="C278" t="s">
        <v>86</v>
      </c>
      <c r="D278" t="s">
        <v>1935</v>
      </c>
      <c r="E278" t="s">
        <v>2210</v>
      </c>
    </row>
    <row r="279" spans="1:5" x14ac:dyDescent="0.25">
      <c r="A279">
        <v>2003</v>
      </c>
      <c r="B279" t="s">
        <v>72</v>
      </c>
      <c r="C279" t="s">
        <v>86</v>
      </c>
      <c r="D279" t="s">
        <v>1935</v>
      </c>
      <c r="E279" t="s">
        <v>2211</v>
      </c>
    </row>
    <row r="280" spans="1:5" x14ac:dyDescent="0.25">
      <c r="A280">
        <v>2003</v>
      </c>
      <c r="B280" t="s">
        <v>72</v>
      </c>
      <c r="C280" t="s">
        <v>86</v>
      </c>
      <c r="D280" t="s">
        <v>2212</v>
      </c>
      <c r="E280" t="s">
        <v>2213</v>
      </c>
    </row>
    <row r="281" spans="1:5" x14ac:dyDescent="0.25">
      <c r="A281">
        <v>2003</v>
      </c>
      <c r="B281" t="s">
        <v>72</v>
      </c>
      <c r="C281" t="s">
        <v>86</v>
      </c>
      <c r="D281" t="s">
        <v>2214</v>
      </c>
      <c r="E281" t="s">
        <v>2215</v>
      </c>
    </row>
    <row r="282" spans="1:5" x14ac:dyDescent="0.25">
      <c r="A282">
        <v>2003</v>
      </c>
      <c r="B282" t="s">
        <v>72</v>
      </c>
      <c r="C282" t="s">
        <v>86</v>
      </c>
      <c r="D282" t="s">
        <v>2216</v>
      </c>
      <c r="E282" t="s">
        <v>2217</v>
      </c>
    </row>
    <row r="283" spans="1:5" x14ac:dyDescent="0.25">
      <c r="A283">
        <v>2003</v>
      </c>
      <c r="B283" t="s">
        <v>72</v>
      </c>
      <c r="C283" t="s">
        <v>86</v>
      </c>
      <c r="D283" t="s">
        <v>2218</v>
      </c>
      <c r="E283" t="s">
        <v>2219</v>
      </c>
    </row>
    <row r="284" spans="1:5" x14ac:dyDescent="0.25">
      <c r="A284">
        <v>2003</v>
      </c>
      <c r="B284" t="s">
        <v>72</v>
      </c>
      <c r="C284" t="s">
        <v>86</v>
      </c>
      <c r="D284" t="s">
        <v>2218</v>
      </c>
      <c r="E284" t="s">
        <v>2220</v>
      </c>
    </row>
    <row r="285" spans="1:5" x14ac:dyDescent="0.25">
      <c r="A285">
        <v>2003</v>
      </c>
      <c r="B285" t="s">
        <v>72</v>
      </c>
      <c r="C285" t="s">
        <v>86</v>
      </c>
      <c r="D285" t="s">
        <v>2013</v>
      </c>
      <c r="E285" t="s">
        <v>2221</v>
      </c>
    </row>
    <row r="286" spans="1:5" x14ac:dyDescent="0.25">
      <c r="A286">
        <v>2003</v>
      </c>
      <c r="B286" t="s">
        <v>72</v>
      </c>
      <c r="C286" t="s">
        <v>86</v>
      </c>
      <c r="D286" t="s">
        <v>2222</v>
      </c>
      <c r="E286" t="s">
        <v>2223</v>
      </c>
    </row>
    <row r="287" spans="1:5" x14ac:dyDescent="0.25">
      <c r="A287">
        <v>2003</v>
      </c>
      <c r="B287" t="s">
        <v>72</v>
      </c>
      <c r="C287" t="s">
        <v>86</v>
      </c>
      <c r="D287" t="s">
        <v>2222</v>
      </c>
      <c r="E287" t="s">
        <v>2224</v>
      </c>
    </row>
    <row r="288" spans="1:5" x14ac:dyDescent="0.25">
      <c r="A288">
        <v>2003</v>
      </c>
      <c r="B288" t="s">
        <v>72</v>
      </c>
      <c r="C288" t="s">
        <v>86</v>
      </c>
      <c r="D288" t="s">
        <v>2222</v>
      </c>
      <c r="E288" t="s">
        <v>2225</v>
      </c>
    </row>
    <row r="289" spans="1:5" x14ac:dyDescent="0.25">
      <c r="A289">
        <v>2003</v>
      </c>
      <c r="B289" t="s">
        <v>72</v>
      </c>
      <c r="C289" t="s">
        <v>86</v>
      </c>
      <c r="D289" t="s">
        <v>2222</v>
      </c>
      <c r="E289" t="s">
        <v>2226</v>
      </c>
    </row>
    <row r="290" spans="1:5" x14ac:dyDescent="0.25">
      <c r="A290">
        <v>2003</v>
      </c>
      <c r="B290" t="s">
        <v>72</v>
      </c>
      <c r="C290" t="s">
        <v>86</v>
      </c>
      <c r="D290" t="s">
        <v>2222</v>
      </c>
      <c r="E290" t="s">
        <v>2227</v>
      </c>
    </row>
    <row r="291" spans="1:5" x14ac:dyDescent="0.25">
      <c r="A291">
        <v>2003</v>
      </c>
      <c r="B291" t="s">
        <v>72</v>
      </c>
      <c r="C291" t="s">
        <v>86</v>
      </c>
      <c r="D291" t="s">
        <v>2228</v>
      </c>
      <c r="E291" t="s">
        <v>2229</v>
      </c>
    </row>
    <row r="292" spans="1:5" x14ac:dyDescent="0.25">
      <c r="A292">
        <v>2003</v>
      </c>
      <c r="B292" t="s">
        <v>72</v>
      </c>
      <c r="C292" t="s">
        <v>86</v>
      </c>
      <c r="D292" t="s">
        <v>2228</v>
      </c>
      <c r="E292" t="s">
        <v>2230</v>
      </c>
    </row>
    <row r="293" spans="1:5" x14ac:dyDescent="0.25">
      <c r="A293">
        <v>2003</v>
      </c>
      <c r="B293" t="s">
        <v>72</v>
      </c>
      <c r="C293" t="s">
        <v>86</v>
      </c>
      <c r="D293" t="s">
        <v>2228</v>
      </c>
      <c r="E293" t="s">
        <v>2231</v>
      </c>
    </row>
    <row r="294" spans="1:5" x14ac:dyDescent="0.25">
      <c r="A294">
        <v>2003</v>
      </c>
      <c r="B294" t="s">
        <v>72</v>
      </c>
      <c r="C294" t="s">
        <v>86</v>
      </c>
      <c r="D294" t="s">
        <v>2228</v>
      </c>
      <c r="E294" t="s">
        <v>2232</v>
      </c>
    </row>
    <row r="295" spans="1:5" x14ac:dyDescent="0.25">
      <c r="A295">
        <v>2003</v>
      </c>
      <c r="B295" t="s">
        <v>72</v>
      </c>
      <c r="C295" t="s">
        <v>86</v>
      </c>
      <c r="D295" t="s">
        <v>2228</v>
      </c>
      <c r="E295" t="s">
        <v>2233</v>
      </c>
    </row>
    <row r="296" spans="1:5" x14ac:dyDescent="0.25">
      <c r="A296">
        <v>2003</v>
      </c>
      <c r="B296" t="s">
        <v>72</v>
      </c>
      <c r="C296" t="s">
        <v>86</v>
      </c>
      <c r="D296" t="s">
        <v>2228</v>
      </c>
      <c r="E296" t="s">
        <v>2234</v>
      </c>
    </row>
    <row r="297" spans="1:5" x14ac:dyDescent="0.25">
      <c r="A297">
        <v>2003</v>
      </c>
      <c r="B297" t="s">
        <v>72</v>
      </c>
      <c r="C297" t="s">
        <v>86</v>
      </c>
      <c r="D297" t="s">
        <v>2228</v>
      </c>
      <c r="E297" t="s">
        <v>2235</v>
      </c>
    </row>
    <row r="298" spans="1:5" x14ac:dyDescent="0.25">
      <c r="A298">
        <v>2003</v>
      </c>
      <c r="B298" t="s">
        <v>72</v>
      </c>
      <c r="C298" t="s">
        <v>86</v>
      </c>
      <c r="D298" t="s">
        <v>2228</v>
      </c>
      <c r="E298" t="s">
        <v>2236</v>
      </c>
    </row>
    <row r="299" spans="1:5" x14ac:dyDescent="0.25">
      <c r="A299">
        <v>2003</v>
      </c>
      <c r="B299" t="s">
        <v>72</v>
      </c>
      <c r="C299" t="s">
        <v>86</v>
      </c>
      <c r="D299" t="s">
        <v>2237</v>
      </c>
      <c r="E299" t="s">
        <v>2238</v>
      </c>
    </row>
    <row r="300" spans="1:5" x14ac:dyDescent="0.25">
      <c r="A300">
        <v>2003</v>
      </c>
      <c r="B300" t="s">
        <v>72</v>
      </c>
      <c r="C300" t="s">
        <v>86</v>
      </c>
      <c r="D300" t="s">
        <v>2239</v>
      </c>
      <c r="E300" t="s">
        <v>2240</v>
      </c>
    </row>
    <row r="301" spans="1:5" x14ac:dyDescent="0.25">
      <c r="A301">
        <v>2003</v>
      </c>
      <c r="B301" t="s">
        <v>2241</v>
      </c>
      <c r="C301" t="s">
        <v>86</v>
      </c>
      <c r="D301" t="s">
        <v>2242</v>
      </c>
      <c r="E301" t="s">
        <v>2243</v>
      </c>
    </row>
    <row r="302" spans="1:5" x14ac:dyDescent="0.25">
      <c r="A302">
        <v>2003</v>
      </c>
      <c r="B302" t="s">
        <v>2241</v>
      </c>
      <c r="C302" t="s">
        <v>86</v>
      </c>
      <c r="D302" t="s">
        <v>2242</v>
      </c>
      <c r="E302" t="s">
        <v>2244</v>
      </c>
    </row>
    <row r="303" spans="1:5" x14ac:dyDescent="0.25">
      <c r="A303">
        <v>2003</v>
      </c>
      <c r="B303" t="s">
        <v>1358</v>
      </c>
      <c r="C303" t="s">
        <v>86</v>
      </c>
      <c r="D303" t="s">
        <v>2245</v>
      </c>
      <c r="E303" t="s">
        <v>2246</v>
      </c>
    </row>
    <row r="304" spans="1:5" x14ac:dyDescent="0.25">
      <c r="A304">
        <v>2003</v>
      </c>
      <c r="B304" t="s">
        <v>1358</v>
      </c>
      <c r="C304" t="s">
        <v>86</v>
      </c>
      <c r="D304" t="s">
        <v>2245</v>
      </c>
      <c r="E304" t="s">
        <v>2247</v>
      </c>
    </row>
    <row r="305" spans="1:5" x14ac:dyDescent="0.25">
      <c r="A305">
        <v>2003</v>
      </c>
      <c r="B305" t="s">
        <v>1358</v>
      </c>
      <c r="C305" t="s">
        <v>86</v>
      </c>
      <c r="D305" t="s">
        <v>2245</v>
      </c>
      <c r="E305" t="s">
        <v>2248</v>
      </c>
    </row>
    <row r="306" spans="1:5" x14ac:dyDescent="0.25">
      <c r="A306">
        <v>2003</v>
      </c>
      <c r="B306" t="s">
        <v>1358</v>
      </c>
      <c r="C306" t="s">
        <v>86</v>
      </c>
      <c r="D306" t="s">
        <v>2245</v>
      </c>
      <c r="E306" t="s">
        <v>2249</v>
      </c>
    </row>
    <row r="307" spans="1:5" x14ac:dyDescent="0.25">
      <c r="A307">
        <v>2003</v>
      </c>
      <c r="B307" t="s">
        <v>72</v>
      </c>
      <c r="C307" t="s">
        <v>86</v>
      </c>
      <c r="D307" t="s">
        <v>2250</v>
      </c>
      <c r="E307" t="s">
        <v>2251</v>
      </c>
    </row>
    <row r="308" spans="1:5" x14ac:dyDescent="0.25">
      <c r="A308">
        <v>2003</v>
      </c>
      <c r="B308" t="s">
        <v>72</v>
      </c>
      <c r="C308" t="s">
        <v>86</v>
      </c>
      <c r="D308" t="s">
        <v>2250</v>
      </c>
      <c r="E308" t="s">
        <v>2252</v>
      </c>
    </row>
    <row r="309" spans="1:5" x14ac:dyDescent="0.25">
      <c r="A309">
        <v>2003</v>
      </c>
      <c r="B309" t="s">
        <v>35</v>
      </c>
      <c r="C309" t="s">
        <v>86</v>
      </c>
      <c r="D309" t="s">
        <v>2253</v>
      </c>
      <c r="E309" t="s">
        <v>2254</v>
      </c>
    </row>
    <row r="310" spans="1:5" x14ac:dyDescent="0.25">
      <c r="A310">
        <v>2003</v>
      </c>
      <c r="B310" t="s">
        <v>2255</v>
      </c>
      <c r="C310" t="s">
        <v>86</v>
      </c>
      <c r="D310" t="s">
        <v>2256</v>
      </c>
      <c r="E310" t="s">
        <v>2257</v>
      </c>
    </row>
    <row r="311" spans="1:5" x14ac:dyDescent="0.25">
      <c r="A311">
        <v>2003</v>
      </c>
      <c r="B311" t="s">
        <v>72</v>
      </c>
      <c r="C311" t="s">
        <v>86</v>
      </c>
      <c r="D311" t="s">
        <v>2021</v>
      </c>
      <c r="E311" t="s">
        <v>2258</v>
      </c>
    </row>
    <row r="312" spans="1:5" x14ac:dyDescent="0.25">
      <c r="A312">
        <v>2003</v>
      </c>
      <c r="B312" t="s">
        <v>72</v>
      </c>
      <c r="C312" t="s">
        <v>86</v>
      </c>
      <c r="D312" t="s">
        <v>2021</v>
      </c>
      <c r="E312" t="s">
        <v>2259</v>
      </c>
    </row>
    <row r="313" spans="1:5" x14ac:dyDescent="0.25">
      <c r="A313">
        <v>2003</v>
      </c>
      <c r="B313" t="s">
        <v>72</v>
      </c>
      <c r="C313" t="s">
        <v>86</v>
      </c>
      <c r="D313" t="s">
        <v>2021</v>
      </c>
      <c r="E313" t="s">
        <v>2260</v>
      </c>
    </row>
    <row r="314" spans="1:5" x14ac:dyDescent="0.25">
      <c r="A314">
        <v>2003</v>
      </c>
      <c r="B314" t="s">
        <v>72</v>
      </c>
      <c r="C314" t="s">
        <v>86</v>
      </c>
      <c r="D314" t="s">
        <v>2021</v>
      </c>
      <c r="E314" t="s">
        <v>2261</v>
      </c>
    </row>
    <row r="315" spans="1:5" x14ac:dyDescent="0.25">
      <c r="A315">
        <v>2003</v>
      </c>
      <c r="B315" t="s">
        <v>72</v>
      </c>
      <c r="C315" t="s">
        <v>86</v>
      </c>
      <c r="D315" t="s">
        <v>2262</v>
      </c>
      <c r="E315" t="s">
        <v>2263</v>
      </c>
    </row>
    <row r="316" spans="1:5" x14ac:dyDescent="0.25">
      <c r="A316">
        <v>2003</v>
      </c>
      <c r="B316" t="s">
        <v>72</v>
      </c>
      <c r="C316" t="s">
        <v>86</v>
      </c>
      <c r="D316" t="s">
        <v>2026</v>
      </c>
      <c r="E316" t="s">
        <v>2264</v>
      </c>
    </row>
    <row r="317" spans="1:5" x14ac:dyDescent="0.25">
      <c r="A317">
        <v>2003</v>
      </c>
      <c r="B317" t="s">
        <v>72</v>
      </c>
      <c r="C317" t="s">
        <v>86</v>
      </c>
      <c r="D317" t="s">
        <v>2026</v>
      </c>
      <c r="E317" t="s">
        <v>2265</v>
      </c>
    </row>
    <row r="318" spans="1:5" x14ac:dyDescent="0.25">
      <c r="A318">
        <v>2003</v>
      </c>
      <c r="B318" t="s">
        <v>72</v>
      </c>
      <c r="C318" t="s">
        <v>86</v>
      </c>
      <c r="D318" t="s">
        <v>2026</v>
      </c>
      <c r="E318" t="s">
        <v>2266</v>
      </c>
    </row>
    <row r="319" spans="1:5" x14ac:dyDescent="0.25">
      <c r="A319">
        <v>2003</v>
      </c>
      <c r="B319" t="s">
        <v>72</v>
      </c>
      <c r="C319" t="s">
        <v>86</v>
      </c>
      <c r="D319" t="s">
        <v>2026</v>
      </c>
      <c r="E319" t="s">
        <v>2267</v>
      </c>
    </row>
    <row r="320" spans="1:5" x14ac:dyDescent="0.25">
      <c r="A320">
        <v>2003</v>
      </c>
      <c r="B320" t="s">
        <v>72</v>
      </c>
      <c r="C320" t="s">
        <v>86</v>
      </c>
      <c r="D320" t="s">
        <v>2026</v>
      </c>
      <c r="E320" t="s">
        <v>2268</v>
      </c>
    </row>
    <row r="321" spans="1:5" x14ac:dyDescent="0.25">
      <c r="A321">
        <v>2003</v>
      </c>
      <c r="B321" t="s">
        <v>72</v>
      </c>
      <c r="C321" t="s">
        <v>86</v>
      </c>
      <c r="D321" t="s">
        <v>2269</v>
      </c>
      <c r="E321" t="s">
        <v>2270</v>
      </c>
    </row>
    <row r="322" spans="1:5" x14ac:dyDescent="0.25">
      <c r="A322">
        <v>2003</v>
      </c>
      <c r="B322" t="s">
        <v>72</v>
      </c>
      <c r="C322" t="s">
        <v>86</v>
      </c>
      <c r="D322" t="s">
        <v>2271</v>
      </c>
      <c r="E322" t="s">
        <v>2272</v>
      </c>
    </row>
    <row r="323" spans="1:5" x14ac:dyDescent="0.25">
      <c r="A323">
        <v>2003</v>
      </c>
      <c r="B323" t="s">
        <v>72</v>
      </c>
      <c r="C323" t="s">
        <v>86</v>
      </c>
      <c r="D323" t="s">
        <v>2033</v>
      </c>
      <c r="E323" t="s">
        <v>2273</v>
      </c>
    </row>
    <row r="324" spans="1:5" x14ac:dyDescent="0.25">
      <c r="A324">
        <v>2003</v>
      </c>
      <c r="B324" t="s">
        <v>72</v>
      </c>
      <c r="C324" t="s">
        <v>86</v>
      </c>
      <c r="D324" t="s">
        <v>2033</v>
      </c>
      <c r="E324" t="s">
        <v>2274</v>
      </c>
    </row>
    <row r="325" spans="1:5" x14ac:dyDescent="0.25">
      <c r="A325">
        <v>2003</v>
      </c>
      <c r="B325" t="s">
        <v>72</v>
      </c>
      <c r="C325" t="s">
        <v>86</v>
      </c>
      <c r="D325" t="s">
        <v>2275</v>
      </c>
      <c r="E325" t="s">
        <v>2276</v>
      </c>
    </row>
    <row r="326" spans="1:5" x14ac:dyDescent="0.25">
      <c r="A326">
        <v>2003</v>
      </c>
      <c r="B326" t="s">
        <v>72</v>
      </c>
      <c r="C326" t="s">
        <v>86</v>
      </c>
      <c r="D326" t="s">
        <v>2277</v>
      </c>
      <c r="E326" t="s">
        <v>2278</v>
      </c>
    </row>
    <row r="327" spans="1:5" x14ac:dyDescent="0.25">
      <c r="A327">
        <v>2003</v>
      </c>
      <c r="B327" t="s">
        <v>72</v>
      </c>
      <c r="C327" t="s">
        <v>86</v>
      </c>
      <c r="D327" t="s">
        <v>2277</v>
      </c>
      <c r="E327" t="s">
        <v>2279</v>
      </c>
    </row>
    <row r="328" spans="1:5" x14ac:dyDescent="0.25">
      <c r="A328">
        <v>2003</v>
      </c>
      <c r="B328" t="s">
        <v>72</v>
      </c>
      <c r="C328" t="s">
        <v>86</v>
      </c>
      <c r="D328" t="s">
        <v>2277</v>
      </c>
      <c r="E328" t="s">
        <v>2280</v>
      </c>
    </row>
    <row r="329" spans="1:5" x14ac:dyDescent="0.25">
      <c r="A329">
        <v>2003</v>
      </c>
      <c r="B329" t="s">
        <v>72</v>
      </c>
      <c r="C329" t="s">
        <v>86</v>
      </c>
      <c r="D329" t="s">
        <v>2277</v>
      </c>
      <c r="E329" t="s">
        <v>2281</v>
      </c>
    </row>
    <row r="330" spans="1:5" x14ac:dyDescent="0.25">
      <c r="A330">
        <v>2003</v>
      </c>
      <c r="B330" t="s">
        <v>72</v>
      </c>
      <c r="C330" t="s">
        <v>86</v>
      </c>
      <c r="D330" t="s">
        <v>2277</v>
      </c>
      <c r="E330" t="s">
        <v>2282</v>
      </c>
    </row>
    <row r="331" spans="1:5" x14ac:dyDescent="0.25">
      <c r="A331">
        <v>2003</v>
      </c>
      <c r="B331" t="s">
        <v>72</v>
      </c>
      <c r="C331" t="s">
        <v>86</v>
      </c>
      <c r="D331" t="s">
        <v>2277</v>
      </c>
      <c r="E331" t="s">
        <v>2283</v>
      </c>
    </row>
    <row r="332" spans="1:5" x14ac:dyDescent="0.25">
      <c r="A332">
        <v>2003</v>
      </c>
      <c r="B332" t="s">
        <v>72</v>
      </c>
      <c r="C332" t="s">
        <v>86</v>
      </c>
      <c r="D332" t="s">
        <v>2284</v>
      </c>
      <c r="E332" t="s">
        <v>2285</v>
      </c>
    </row>
    <row r="333" spans="1:5" x14ac:dyDescent="0.25">
      <c r="A333">
        <v>2003</v>
      </c>
      <c r="B333" t="s">
        <v>72</v>
      </c>
      <c r="C333" t="s">
        <v>86</v>
      </c>
      <c r="D333" t="s">
        <v>2076</v>
      </c>
      <c r="E333" t="s">
        <v>2286</v>
      </c>
    </row>
    <row r="334" spans="1:5" x14ac:dyDescent="0.25">
      <c r="A334">
        <v>2003</v>
      </c>
      <c r="B334" t="s">
        <v>72</v>
      </c>
      <c r="C334" t="s">
        <v>86</v>
      </c>
      <c r="D334" t="s">
        <v>2287</v>
      </c>
      <c r="E334" t="s">
        <v>2288</v>
      </c>
    </row>
    <row r="335" spans="1:5" x14ac:dyDescent="0.25">
      <c r="A335">
        <v>2003</v>
      </c>
      <c r="B335" t="s">
        <v>72</v>
      </c>
      <c r="C335" t="s">
        <v>86</v>
      </c>
      <c r="D335" t="s">
        <v>2289</v>
      </c>
      <c r="E335" t="s">
        <v>2290</v>
      </c>
    </row>
    <row r="336" spans="1:5" x14ac:dyDescent="0.25">
      <c r="A336">
        <v>2003</v>
      </c>
      <c r="B336" t="s">
        <v>35</v>
      </c>
      <c r="C336" t="s">
        <v>86</v>
      </c>
      <c r="D336" t="s">
        <v>2291</v>
      </c>
      <c r="E336" t="s">
        <v>2292</v>
      </c>
    </row>
    <row r="337" spans="1:5" x14ac:dyDescent="0.25">
      <c r="A337">
        <v>2003</v>
      </c>
      <c r="B337" t="s">
        <v>72</v>
      </c>
      <c r="C337" t="s">
        <v>86</v>
      </c>
      <c r="D337" t="s">
        <v>2293</v>
      </c>
      <c r="E337" t="s">
        <v>2294</v>
      </c>
    </row>
    <row r="338" spans="1:5" x14ac:dyDescent="0.25">
      <c r="A338">
        <v>2003</v>
      </c>
      <c r="B338" t="s">
        <v>35</v>
      </c>
      <c r="C338" t="s">
        <v>86</v>
      </c>
      <c r="D338" t="s">
        <v>2295</v>
      </c>
      <c r="E338" t="s">
        <v>2296</v>
      </c>
    </row>
    <row r="339" spans="1:5" x14ac:dyDescent="0.25">
      <c r="A339">
        <v>2004</v>
      </c>
      <c r="B339" t="s">
        <v>35</v>
      </c>
      <c r="C339" t="s">
        <v>86</v>
      </c>
      <c r="D339" t="s">
        <v>2297</v>
      </c>
      <c r="E339" t="s">
        <v>2298</v>
      </c>
    </row>
    <row r="340" spans="1:5" x14ac:dyDescent="0.25">
      <c r="A340">
        <v>2004</v>
      </c>
      <c r="B340" t="s">
        <v>72</v>
      </c>
      <c r="C340" t="s">
        <v>86</v>
      </c>
      <c r="D340" t="s">
        <v>2299</v>
      </c>
      <c r="E340" t="s">
        <v>2300</v>
      </c>
    </row>
    <row r="341" spans="1:5" x14ac:dyDescent="0.25">
      <c r="A341">
        <v>2004</v>
      </c>
      <c r="B341" t="s">
        <v>72</v>
      </c>
      <c r="C341" t="s">
        <v>86</v>
      </c>
      <c r="D341" t="s">
        <v>1894</v>
      </c>
      <c r="E341" t="s">
        <v>2301</v>
      </c>
    </row>
    <row r="342" spans="1:5" x14ac:dyDescent="0.25">
      <c r="A342">
        <v>2004</v>
      </c>
      <c r="B342" t="s">
        <v>72</v>
      </c>
      <c r="C342" t="s">
        <v>86</v>
      </c>
      <c r="D342" t="s">
        <v>1894</v>
      </c>
      <c r="E342" t="s">
        <v>2302</v>
      </c>
    </row>
    <row r="343" spans="1:5" x14ac:dyDescent="0.25">
      <c r="A343">
        <v>2004</v>
      </c>
      <c r="B343" t="s">
        <v>72</v>
      </c>
      <c r="C343" t="s">
        <v>86</v>
      </c>
      <c r="D343" t="s">
        <v>1894</v>
      </c>
      <c r="E343" t="s">
        <v>2303</v>
      </c>
    </row>
    <row r="344" spans="1:5" x14ac:dyDescent="0.25">
      <c r="A344">
        <v>2004</v>
      </c>
      <c r="B344" t="s">
        <v>72</v>
      </c>
      <c r="C344" t="s">
        <v>86</v>
      </c>
      <c r="D344" t="s">
        <v>1894</v>
      </c>
      <c r="E344" t="s">
        <v>2304</v>
      </c>
    </row>
    <row r="345" spans="1:5" x14ac:dyDescent="0.25">
      <c r="A345">
        <v>2004</v>
      </c>
      <c r="B345" t="s">
        <v>72</v>
      </c>
      <c r="C345" t="s">
        <v>86</v>
      </c>
      <c r="D345" t="s">
        <v>2305</v>
      </c>
      <c r="E345" t="s">
        <v>2306</v>
      </c>
    </row>
    <row r="346" spans="1:5" x14ac:dyDescent="0.25">
      <c r="A346">
        <v>2004</v>
      </c>
      <c r="B346" t="s">
        <v>35</v>
      </c>
      <c r="C346" t="s">
        <v>86</v>
      </c>
      <c r="D346" t="s">
        <v>2307</v>
      </c>
      <c r="E346" t="s">
        <v>2308</v>
      </c>
    </row>
    <row r="347" spans="1:5" x14ac:dyDescent="0.25">
      <c r="A347">
        <v>2004</v>
      </c>
      <c r="B347" t="s">
        <v>72</v>
      </c>
      <c r="C347" t="s">
        <v>86</v>
      </c>
      <c r="D347" t="s">
        <v>2309</v>
      </c>
      <c r="E347" t="s">
        <v>2310</v>
      </c>
    </row>
    <row r="348" spans="1:5" x14ac:dyDescent="0.25">
      <c r="A348">
        <v>2004</v>
      </c>
      <c r="B348" t="s">
        <v>72</v>
      </c>
      <c r="C348" t="s">
        <v>86</v>
      </c>
      <c r="D348" t="s">
        <v>2309</v>
      </c>
      <c r="E348" t="s">
        <v>2311</v>
      </c>
    </row>
    <row r="349" spans="1:5" x14ac:dyDescent="0.25">
      <c r="A349">
        <v>2004</v>
      </c>
      <c r="B349" t="s">
        <v>72</v>
      </c>
      <c r="C349" t="s">
        <v>86</v>
      </c>
      <c r="D349" t="s">
        <v>2312</v>
      </c>
      <c r="E349" t="s">
        <v>2313</v>
      </c>
    </row>
    <row r="350" spans="1:5" x14ac:dyDescent="0.25">
      <c r="A350">
        <v>2004</v>
      </c>
      <c r="B350" t="s">
        <v>72</v>
      </c>
      <c r="C350" t="s">
        <v>86</v>
      </c>
      <c r="D350" t="s">
        <v>2314</v>
      </c>
      <c r="E350" t="s">
        <v>2315</v>
      </c>
    </row>
    <row r="351" spans="1:5" x14ac:dyDescent="0.25">
      <c r="A351">
        <v>2004</v>
      </c>
      <c r="B351" t="s">
        <v>72</v>
      </c>
      <c r="C351" t="s">
        <v>86</v>
      </c>
      <c r="D351" t="s">
        <v>2129</v>
      </c>
      <c r="E351" t="s">
        <v>2316</v>
      </c>
    </row>
    <row r="352" spans="1:5" x14ac:dyDescent="0.25">
      <c r="A352">
        <v>2004</v>
      </c>
      <c r="B352" t="s">
        <v>72</v>
      </c>
      <c r="C352" t="s">
        <v>86</v>
      </c>
      <c r="D352" t="s">
        <v>2129</v>
      </c>
      <c r="E352" t="s">
        <v>2317</v>
      </c>
    </row>
    <row r="353" spans="1:5" x14ac:dyDescent="0.25">
      <c r="A353">
        <v>2004</v>
      </c>
      <c r="B353" t="s">
        <v>72</v>
      </c>
      <c r="C353" t="s">
        <v>86</v>
      </c>
      <c r="D353" t="s">
        <v>2129</v>
      </c>
      <c r="E353" t="s">
        <v>2318</v>
      </c>
    </row>
    <row r="354" spans="1:5" x14ac:dyDescent="0.25">
      <c r="A354">
        <v>2004</v>
      </c>
      <c r="B354" t="s">
        <v>72</v>
      </c>
      <c r="C354" t="s">
        <v>86</v>
      </c>
      <c r="D354" t="s">
        <v>1930</v>
      </c>
      <c r="E354" t="s">
        <v>2319</v>
      </c>
    </row>
    <row r="355" spans="1:5" x14ac:dyDescent="0.25">
      <c r="A355">
        <v>2004</v>
      </c>
      <c r="B355" t="s">
        <v>72</v>
      </c>
      <c r="C355" t="s">
        <v>86</v>
      </c>
      <c r="D355" t="s">
        <v>1935</v>
      </c>
      <c r="E355" t="s">
        <v>2320</v>
      </c>
    </row>
    <row r="356" spans="1:5" x14ac:dyDescent="0.25">
      <c r="A356">
        <v>2004</v>
      </c>
      <c r="B356" t="s">
        <v>72</v>
      </c>
      <c r="C356" t="s">
        <v>86</v>
      </c>
      <c r="D356" t="s">
        <v>1935</v>
      </c>
      <c r="E356" t="s">
        <v>2321</v>
      </c>
    </row>
    <row r="357" spans="1:5" x14ac:dyDescent="0.25">
      <c r="A357">
        <v>2004</v>
      </c>
      <c r="B357" t="s">
        <v>72</v>
      </c>
      <c r="C357" t="s">
        <v>86</v>
      </c>
      <c r="D357" t="s">
        <v>1935</v>
      </c>
      <c r="E357" t="s">
        <v>2322</v>
      </c>
    </row>
    <row r="358" spans="1:5" x14ac:dyDescent="0.25">
      <c r="A358">
        <v>2004</v>
      </c>
      <c r="B358" t="s">
        <v>72</v>
      </c>
      <c r="C358" t="s">
        <v>86</v>
      </c>
      <c r="D358" t="s">
        <v>1935</v>
      </c>
      <c r="E358" t="s">
        <v>2323</v>
      </c>
    </row>
    <row r="359" spans="1:5" x14ac:dyDescent="0.25">
      <c r="A359">
        <v>2004</v>
      </c>
      <c r="B359" t="s">
        <v>72</v>
      </c>
      <c r="C359" t="s">
        <v>86</v>
      </c>
      <c r="D359" t="s">
        <v>1935</v>
      </c>
      <c r="E359" t="s">
        <v>2324</v>
      </c>
    </row>
    <row r="360" spans="1:5" x14ac:dyDescent="0.25">
      <c r="A360">
        <v>2004</v>
      </c>
      <c r="B360" t="s">
        <v>72</v>
      </c>
      <c r="C360" t="s">
        <v>86</v>
      </c>
      <c r="D360" t="s">
        <v>1935</v>
      </c>
      <c r="E360" t="s">
        <v>2325</v>
      </c>
    </row>
    <row r="361" spans="1:5" x14ac:dyDescent="0.25">
      <c r="A361">
        <v>2004</v>
      </c>
      <c r="B361" t="s">
        <v>72</v>
      </c>
      <c r="C361" t="s">
        <v>86</v>
      </c>
      <c r="D361" t="s">
        <v>1935</v>
      </c>
      <c r="E361" t="s">
        <v>2326</v>
      </c>
    </row>
    <row r="362" spans="1:5" x14ac:dyDescent="0.25">
      <c r="A362">
        <v>2004</v>
      </c>
      <c r="B362" t="s">
        <v>72</v>
      </c>
      <c r="C362" t="s">
        <v>86</v>
      </c>
      <c r="D362" t="s">
        <v>1935</v>
      </c>
      <c r="E362" t="s">
        <v>2327</v>
      </c>
    </row>
    <row r="363" spans="1:5" x14ac:dyDescent="0.25">
      <c r="A363">
        <v>2004</v>
      </c>
      <c r="B363" t="s">
        <v>72</v>
      </c>
      <c r="C363" t="s">
        <v>86</v>
      </c>
      <c r="D363" t="s">
        <v>1935</v>
      </c>
      <c r="E363" t="s">
        <v>2328</v>
      </c>
    </row>
    <row r="364" spans="1:5" x14ac:dyDescent="0.25">
      <c r="A364">
        <v>2004</v>
      </c>
      <c r="B364" t="s">
        <v>72</v>
      </c>
      <c r="C364" t="s">
        <v>86</v>
      </c>
      <c r="D364" t="s">
        <v>1935</v>
      </c>
      <c r="E364" t="s">
        <v>2329</v>
      </c>
    </row>
    <row r="365" spans="1:5" x14ac:dyDescent="0.25">
      <c r="A365">
        <v>2004</v>
      </c>
      <c r="B365" t="s">
        <v>72</v>
      </c>
      <c r="C365" t="s">
        <v>86</v>
      </c>
      <c r="D365" t="s">
        <v>1935</v>
      </c>
      <c r="E365" t="s">
        <v>2330</v>
      </c>
    </row>
    <row r="366" spans="1:5" x14ac:dyDescent="0.25">
      <c r="A366">
        <v>2004</v>
      </c>
      <c r="B366" t="s">
        <v>72</v>
      </c>
      <c r="C366" t="s">
        <v>86</v>
      </c>
      <c r="D366" t="s">
        <v>1935</v>
      </c>
      <c r="E366" t="s">
        <v>2331</v>
      </c>
    </row>
    <row r="367" spans="1:5" x14ac:dyDescent="0.25">
      <c r="A367">
        <v>2004</v>
      </c>
      <c r="B367" t="s">
        <v>72</v>
      </c>
      <c r="C367" t="s">
        <v>86</v>
      </c>
      <c r="D367" t="s">
        <v>1935</v>
      </c>
      <c r="E367" t="s">
        <v>2332</v>
      </c>
    </row>
    <row r="368" spans="1:5" x14ac:dyDescent="0.25">
      <c r="A368">
        <v>2004</v>
      </c>
      <c r="B368" t="s">
        <v>72</v>
      </c>
      <c r="C368" t="s">
        <v>86</v>
      </c>
      <c r="D368" t="s">
        <v>1935</v>
      </c>
      <c r="E368" t="s">
        <v>2333</v>
      </c>
    </row>
    <row r="369" spans="1:5" x14ac:dyDescent="0.25">
      <c r="A369">
        <v>2004</v>
      </c>
      <c r="B369" t="s">
        <v>72</v>
      </c>
      <c r="C369" t="s">
        <v>86</v>
      </c>
      <c r="D369" t="s">
        <v>1935</v>
      </c>
      <c r="E369" t="s">
        <v>2334</v>
      </c>
    </row>
    <row r="370" spans="1:5" x14ac:dyDescent="0.25">
      <c r="A370">
        <v>2004</v>
      </c>
      <c r="B370" t="s">
        <v>72</v>
      </c>
      <c r="C370" t="s">
        <v>86</v>
      </c>
      <c r="D370" t="s">
        <v>1935</v>
      </c>
      <c r="E370" t="s">
        <v>2335</v>
      </c>
    </row>
    <row r="371" spans="1:5" x14ac:dyDescent="0.25">
      <c r="A371">
        <v>2004</v>
      </c>
      <c r="B371" t="s">
        <v>72</v>
      </c>
      <c r="C371" t="s">
        <v>86</v>
      </c>
      <c r="D371" t="s">
        <v>1935</v>
      </c>
      <c r="E371" t="s">
        <v>2336</v>
      </c>
    </row>
    <row r="372" spans="1:5" x14ac:dyDescent="0.25">
      <c r="A372">
        <v>2004</v>
      </c>
      <c r="B372" t="s">
        <v>72</v>
      </c>
      <c r="C372" t="s">
        <v>86</v>
      </c>
      <c r="D372" t="s">
        <v>1935</v>
      </c>
      <c r="E372" t="s">
        <v>2337</v>
      </c>
    </row>
    <row r="373" spans="1:5" x14ac:dyDescent="0.25">
      <c r="A373">
        <v>2004</v>
      </c>
      <c r="B373" t="s">
        <v>72</v>
      </c>
      <c r="C373" t="s">
        <v>86</v>
      </c>
      <c r="D373" t="s">
        <v>1935</v>
      </c>
      <c r="E373" t="s">
        <v>2338</v>
      </c>
    </row>
    <row r="374" spans="1:5" x14ac:dyDescent="0.25">
      <c r="A374">
        <v>2004</v>
      </c>
      <c r="B374" t="s">
        <v>72</v>
      </c>
      <c r="C374" t="s">
        <v>86</v>
      </c>
      <c r="D374" t="s">
        <v>1935</v>
      </c>
      <c r="E374" t="s">
        <v>2339</v>
      </c>
    </row>
    <row r="375" spans="1:5" x14ac:dyDescent="0.25">
      <c r="A375">
        <v>2004</v>
      </c>
      <c r="B375" t="s">
        <v>72</v>
      </c>
      <c r="C375" t="s">
        <v>86</v>
      </c>
      <c r="D375" t="s">
        <v>1935</v>
      </c>
      <c r="E375" t="s">
        <v>2340</v>
      </c>
    </row>
    <row r="376" spans="1:5" x14ac:dyDescent="0.25">
      <c r="A376">
        <v>2004</v>
      </c>
      <c r="B376" t="s">
        <v>72</v>
      </c>
      <c r="C376" t="s">
        <v>86</v>
      </c>
      <c r="D376" t="s">
        <v>1935</v>
      </c>
      <c r="E376" t="s">
        <v>2341</v>
      </c>
    </row>
    <row r="377" spans="1:5" x14ac:dyDescent="0.25">
      <c r="A377">
        <v>2004</v>
      </c>
      <c r="B377" t="s">
        <v>72</v>
      </c>
      <c r="C377" t="s">
        <v>86</v>
      </c>
      <c r="D377" t="s">
        <v>1935</v>
      </c>
      <c r="E377" t="s">
        <v>2342</v>
      </c>
    </row>
    <row r="378" spans="1:5" x14ac:dyDescent="0.25">
      <c r="A378">
        <v>2004</v>
      </c>
      <c r="B378" t="s">
        <v>72</v>
      </c>
      <c r="C378" t="s">
        <v>86</v>
      </c>
      <c r="D378" t="s">
        <v>1935</v>
      </c>
      <c r="E378" t="s">
        <v>2343</v>
      </c>
    </row>
    <row r="379" spans="1:5" x14ac:dyDescent="0.25">
      <c r="A379">
        <v>2004</v>
      </c>
      <c r="B379" t="s">
        <v>72</v>
      </c>
      <c r="C379" t="s">
        <v>86</v>
      </c>
      <c r="D379" t="s">
        <v>1935</v>
      </c>
      <c r="E379" t="s">
        <v>2344</v>
      </c>
    </row>
    <row r="380" spans="1:5" x14ac:dyDescent="0.25">
      <c r="A380">
        <v>2004</v>
      </c>
      <c r="B380" t="s">
        <v>72</v>
      </c>
      <c r="C380" t="s">
        <v>86</v>
      </c>
      <c r="D380" t="s">
        <v>1935</v>
      </c>
      <c r="E380" t="s">
        <v>2345</v>
      </c>
    </row>
    <row r="381" spans="1:5" x14ac:dyDescent="0.25">
      <c r="A381">
        <v>2004</v>
      </c>
      <c r="B381" t="s">
        <v>72</v>
      </c>
      <c r="C381" t="s">
        <v>86</v>
      </c>
      <c r="D381" t="s">
        <v>2013</v>
      </c>
      <c r="E381" t="s">
        <v>2346</v>
      </c>
    </row>
    <row r="382" spans="1:5" x14ac:dyDescent="0.25">
      <c r="A382">
        <v>2004</v>
      </c>
      <c r="B382" t="s">
        <v>72</v>
      </c>
      <c r="C382" t="s">
        <v>86</v>
      </c>
      <c r="D382" t="s">
        <v>2013</v>
      </c>
      <c r="E382" t="s">
        <v>2347</v>
      </c>
    </row>
    <row r="383" spans="1:5" x14ac:dyDescent="0.25">
      <c r="A383">
        <v>2004</v>
      </c>
      <c r="B383" t="s">
        <v>72</v>
      </c>
      <c r="C383" t="s">
        <v>86</v>
      </c>
      <c r="D383" t="s">
        <v>2237</v>
      </c>
      <c r="E383" t="s">
        <v>2348</v>
      </c>
    </row>
    <row r="384" spans="1:5" x14ac:dyDescent="0.25">
      <c r="A384">
        <v>2004</v>
      </c>
      <c r="B384" t="s">
        <v>72</v>
      </c>
      <c r="C384" t="s">
        <v>86</v>
      </c>
      <c r="D384" t="s">
        <v>2237</v>
      </c>
      <c r="E384" t="s">
        <v>2349</v>
      </c>
    </row>
    <row r="385" spans="1:5" x14ac:dyDescent="0.25">
      <c r="A385">
        <v>2004</v>
      </c>
      <c r="B385" t="s">
        <v>72</v>
      </c>
      <c r="C385" t="s">
        <v>86</v>
      </c>
      <c r="D385" t="s">
        <v>2237</v>
      </c>
      <c r="E385" t="s">
        <v>2350</v>
      </c>
    </row>
    <row r="386" spans="1:5" x14ac:dyDescent="0.25">
      <c r="A386">
        <v>2004</v>
      </c>
      <c r="B386" t="s">
        <v>72</v>
      </c>
      <c r="C386" t="s">
        <v>86</v>
      </c>
      <c r="D386" t="s">
        <v>2237</v>
      </c>
      <c r="E386" t="s">
        <v>2351</v>
      </c>
    </row>
    <row r="387" spans="1:5" x14ac:dyDescent="0.25">
      <c r="A387">
        <v>2004</v>
      </c>
      <c r="B387" t="s">
        <v>72</v>
      </c>
      <c r="C387" t="s">
        <v>86</v>
      </c>
      <c r="D387" t="s">
        <v>2237</v>
      </c>
      <c r="E387" t="s">
        <v>2352</v>
      </c>
    </row>
    <row r="388" spans="1:5" x14ac:dyDescent="0.25">
      <c r="A388">
        <v>2004</v>
      </c>
      <c r="B388" t="s">
        <v>72</v>
      </c>
      <c r="C388" t="s">
        <v>86</v>
      </c>
      <c r="D388" t="s">
        <v>2237</v>
      </c>
      <c r="E388" t="s">
        <v>2353</v>
      </c>
    </row>
    <row r="389" spans="1:5" x14ac:dyDescent="0.25">
      <c r="A389">
        <v>2004</v>
      </c>
      <c r="B389" t="s">
        <v>72</v>
      </c>
      <c r="C389" t="s">
        <v>86</v>
      </c>
      <c r="D389" t="s">
        <v>2237</v>
      </c>
      <c r="E389" t="s">
        <v>2354</v>
      </c>
    </row>
    <row r="390" spans="1:5" x14ac:dyDescent="0.25">
      <c r="A390">
        <v>2004</v>
      </c>
      <c r="B390" t="s">
        <v>72</v>
      </c>
      <c r="C390" t="s">
        <v>86</v>
      </c>
      <c r="D390" t="s">
        <v>2237</v>
      </c>
      <c r="E390" t="s">
        <v>2355</v>
      </c>
    </row>
    <row r="391" spans="1:5" x14ac:dyDescent="0.25">
      <c r="A391">
        <v>2004</v>
      </c>
      <c r="B391" t="s">
        <v>72</v>
      </c>
      <c r="C391" t="s">
        <v>86</v>
      </c>
      <c r="D391" t="s">
        <v>2237</v>
      </c>
      <c r="E391" t="s">
        <v>2356</v>
      </c>
    </row>
    <row r="392" spans="1:5" x14ac:dyDescent="0.25">
      <c r="A392">
        <v>2004</v>
      </c>
      <c r="B392" t="s">
        <v>72</v>
      </c>
      <c r="C392" t="s">
        <v>86</v>
      </c>
      <c r="D392" t="s">
        <v>2357</v>
      </c>
      <c r="E392" t="s">
        <v>2358</v>
      </c>
    </row>
    <row r="393" spans="1:5" x14ac:dyDescent="0.25">
      <c r="A393">
        <v>2004</v>
      </c>
      <c r="B393" t="s">
        <v>72</v>
      </c>
      <c r="C393" t="s">
        <v>86</v>
      </c>
      <c r="D393" t="s">
        <v>2359</v>
      </c>
      <c r="E393" t="s">
        <v>2360</v>
      </c>
    </row>
    <row r="394" spans="1:5" x14ac:dyDescent="0.25">
      <c r="A394">
        <v>2004</v>
      </c>
      <c r="B394" t="s">
        <v>72</v>
      </c>
      <c r="C394" t="s">
        <v>86</v>
      </c>
      <c r="D394" t="s">
        <v>2359</v>
      </c>
      <c r="E394" t="s">
        <v>2361</v>
      </c>
    </row>
    <row r="395" spans="1:5" x14ac:dyDescent="0.25">
      <c r="A395">
        <v>2004</v>
      </c>
      <c r="B395" t="s">
        <v>72</v>
      </c>
      <c r="C395" t="s">
        <v>86</v>
      </c>
      <c r="D395" t="s">
        <v>2359</v>
      </c>
      <c r="E395" t="s">
        <v>2362</v>
      </c>
    </row>
    <row r="396" spans="1:5" x14ac:dyDescent="0.25">
      <c r="A396">
        <v>2004</v>
      </c>
      <c r="B396" t="s">
        <v>72</v>
      </c>
      <c r="C396" t="s">
        <v>86</v>
      </c>
      <c r="D396" t="s">
        <v>2363</v>
      </c>
      <c r="E396" t="s">
        <v>2364</v>
      </c>
    </row>
    <row r="397" spans="1:5" x14ac:dyDescent="0.25">
      <c r="A397">
        <v>2004</v>
      </c>
      <c r="B397" t="s">
        <v>72</v>
      </c>
      <c r="C397" t="s">
        <v>86</v>
      </c>
      <c r="D397" t="s">
        <v>2363</v>
      </c>
      <c r="E397" t="s">
        <v>2365</v>
      </c>
    </row>
    <row r="398" spans="1:5" x14ac:dyDescent="0.25">
      <c r="A398">
        <v>2005</v>
      </c>
      <c r="B398" t="s">
        <v>72</v>
      </c>
      <c r="C398" t="s">
        <v>80</v>
      </c>
      <c r="D398" t="s">
        <v>2366</v>
      </c>
      <c r="E398" t="s">
        <v>2367</v>
      </c>
    </row>
    <row r="399" spans="1:5" x14ac:dyDescent="0.25">
      <c r="A399">
        <v>2005</v>
      </c>
      <c r="B399" t="s">
        <v>72</v>
      </c>
      <c r="C399" t="s">
        <v>86</v>
      </c>
      <c r="D399" t="s">
        <v>2368</v>
      </c>
      <c r="E399" t="s">
        <v>2369</v>
      </c>
    </row>
    <row r="400" spans="1:5" x14ac:dyDescent="0.25">
      <c r="A400">
        <v>2005</v>
      </c>
      <c r="B400" t="s">
        <v>72</v>
      </c>
      <c r="C400" t="s">
        <v>86</v>
      </c>
      <c r="D400" t="s">
        <v>2368</v>
      </c>
      <c r="E400" t="s">
        <v>2370</v>
      </c>
    </row>
    <row r="401" spans="1:5" x14ac:dyDescent="0.25">
      <c r="A401">
        <v>2005</v>
      </c>
      <c r="B401" t="s">
        <v>72</v>
      </c>
      <c r="C401" t="s">
        <v>86</v>
      </c>
      <c r="D401" t="s">
        <v>2368</v>
      </c>
      <c r="E401" t="s">
        <v>2371</v>
      </c>
    </row>
    <row r="402" spans="1:5" x14ac:dyDescent="0.25">
      <c r="A402">
        <v>2005</v>
      </c>
      <c r="B402" t="s">
        <v>72</v>
      </c>
      <c r="C402" t="s">
        <v>86</v>
      </c>
      <c r="D402" t="s">
        <v>2368</v>
      </c>
      <c r="E402" t="s">
        <v>2372</v>
      </c>
    </row>
    <row r="403" spans="1:5" x14ac:dyDescent="0.25">
      <c r="A403">
        <v>2005</v>
      </c>
      <c r="B403" t="s">
        <v>72</v>
      </c>
      <c r="C403" t="s">
        <v>86</v>
      </c>
      <c r="D403" t="s">
        <v>2368</v>
      </c>
      <c r="E403" t="s">
        <v>2373</v>
      </c>
    </row>
    <row r="404" spans="1:5" x14ac:dyDescent="0.25">
      <c r="A404">
        <v>2005</v>
      </c>
      <c r="B404" t="s">
        <v>72</v>
      </c>
      <c r="C404" t="s">
        <v>86</v>
      </c>
      <c r="D404" t="s">
        <v>2368</v>
      </c>
      <c r="E404" t="s">
        <v>2374</v>
      </c>
    </row>
    <row r="405" spans="1:5" x14ac:dyDescent="0.25">
      <c r="A405">
        <v>2005</v>
      </c>
      <c r="B405" t="s">
        <v>72</v>
      </c>
      <c r="C405" t="s">
        <v>86</v>
      </c>
      <c r="D405" t="s">
        <v>2368</v>
      </c>
      <c r="E405" t="s">
        <v>2375</v>
      </c>
    </row>
    <row r="406" spans="1:5" x14ac:dyDescent="0.25">
      <c r="A406">
        <v>2005</v>
      </c>
      <c r="B406" t="s">
        <v>72</v>
      </c>
      <c r="C406" t="s">
        <v>86</v>
      </c>
      <c r="D406" t="s">
        <v>2368</v>
      </c>
      <c r="E406" t="s">
        <v>2376</v>
      </c>
    </row>
    <row r="407" spans="1:5" x14ac:dyDescent="0.25">
      <c r="A407">
        <v>2005</v>
      </c>
      <c r="B407" t="s">
        <v>72</v>
      </c>
      <c r="C407" t="s">
        <v>86</v>
      </c>
      <c r="D407" t="s">
        <v>1894</v>
      </c>
      <c r="E407" t="s">
        <v>2377</v>
      </c>
    </row>
    <row r="408" spans="1:5" x14ac:dyDescent="0.25">
      <c r="A408">
        <v>2005</v>
      </c>
      <c r="B408" t="s">
        <v>72</v>
      </c>
      <c r="C408" t="s">
        <v>86</v>
      </c>
      <c r="D408" t="s">
        <v>1894</v>
      </c>
      <c r="E408" t="s">
        <v>2378</v>
      </c>
    </row>
    <row r="409" spans="1:5" x14ac:dyDescent="0.25">
      <c r="A409">
        <v>2005</v>
      </c>
      <c r="B409" t="s">
        <v>72</v>
      </c>
      <c r="C409" t="s">
        <v>86</v>
      </c>
      <c r="D409" t="s">
        <v>1894</v>
      </c>
      <c r="E409" t="s">
        <v>2379</v>
      </c>
    </row>
    <row r="410" spans="1:5" x14ac:dyDescent="0.25">
      <c r="A410">
        <v>2005</v>
      </c>
      <c r="B410" t="s">
        <v>72</v>
      </c>
      <c r="C410" t="s">
        <v>86</v>
      </c>
      <c r="D410" t="s">
        <v>1894</v>
      </c>
      <c r="E410" t="s">
        <v>2380</v>
      </c>
    </row>
    <row r="411" spans="1:5" x14ac:dyDescent="0.25">
      <c r="A411">
        <v>2005</v>
      </c>
      <c r="B411" t="s">
        <v>72</v>
      </c>
      <c r="C411" t="s">
        <v>86</v>
      </c>
      <c r="D411" t="s">
        <v>2381</v>
      </c>
      <c r="E411" t="s">
        <v>2382</v>
      </c>
    </row>
    <row r="412" spans="1:5" x14ac:dyDescent="0.25">
      <c r="A412">
        <v>2005</v>
      </c>
      <c r="B412" t="s">
        <v>2255</v>
      </c>
      <c r="C412" t="s">
        <v>86</v>
      </c>
      <c r="D412" t="s">
        <v>2383</v>
      </c>
      <c r="E412" t="s">
        <v>2384</v>
      </c>
    </row>
    <row r="413" spans="1:5" x14ac:dyDescent="0.25">
      <c r="A413">
        <v>2005</v>
      </c>
      <c r="B413" t="s">
        <v>35</v>
      </c>
      <c r="C413" t="s">
        <v>86</v>
      </c>
      <c r="D413" t="s">
        <v>2385</v>
      </c>
      <c r="E413" t="s">
        <v>2386</v>
      </c>
    </row>
    <row r="414" spans="1:5" x14ac:dyDescent="0.25">
      <c r="A414">
        <v>2005</v>
      </c>
      <c r="B414" t="s">
        <v>35</v>
      </c>
      <c r="C414" t="s">
        <v>86</v>
      </c>
      <c r="D414" t="s">
        <v>2385</v>
      </c>
      <c r="E414" t="s">
        <v>2387</v>
      </c>
    </row>
    <row r="415" spans="1:5" x14ac:dyDescent="0.25">
      <c r="A415">
        <v>2005</v>
      </c>
      <c r="B415" t="s">
        <v>35</v>
      </c>
      <c r="C415" t="s">
        <v>86</v>
      </c>
      <c r="D415" t="s">
        <v>2385</v>
      </c>
      <c r="E415" t="s">
        <v>2388</v>
      </c>
    </row>
    <row r="416" spans="1:5" x14ac:dyDescent="0.25">
      <c r="A416">
        <v>2005</v>
      </c>
      <c r="B416" t="s">
        <v>72</v>
      </c>
      <c r="C416" t="s">
        <v>86</v>
      </c>
      <c r="D416" t="s">
        <v>2129</v>
      </c>
      <c r="E416" t="s">
        <v>2389</v>
      </c>
    </row>
    <row r="417" spans="1:5" x14ac:dyDescent="0.25">
      <c r="A417">
        <v>2005</v>
      </c>
      <c r="B417" t="s">
        <v>72</v>
      </c>
      <c r="C417" t="s">
        <v>86</v>
      </c>
      <c r="D417" t="s">
        <v>2129</v>
      </c>
      <c r="E417" t="s">
        <v>2390</v>
      </c>
    </row>
    <row r="418" spans="1:5" x14ac:dyDescent="0.25">
      <c r="A418">
        <v>2005</v>
      </c>
      <c r="B418" t="s">
        <v>72</v>
      </c>
      <c r="C418" t="s">
        <v>86</v>
      </c>
      <c r="D418" t="s">
        <v>2391</v>
      </c>
      <c r="E418" t="s">
        <v>2392</v>
      </c>
    </row>
    <row r="419" spans="1:5" x14ac:dyDescent="0.25">
      <c r="A419">
        <v>2005</v>
      </c>
      <c r="B419" t="s">
        <v>72</v>
      </c>
      <c r="C419" t="s">
        <v>86</v>
      </c>
      <c r="D419" t="s">
        <v>1930</v>
      </c>
      <c r="E419" t="s">
        <v>2393</v>
      </c>
    </row>
    <row r="420" spans="1:5" x14ac:dyDescent="0.25">
      <c r="A420">
        <v>2005</v>
      </c>
      <c r="B420" t="s">
        <v>72</v>
      </c>
      <c r="C420" t="s">
        <v>86</v>
      </c>
      <c r="D420" t="s">
        <v>2394</v>
      </c>
      <c r="E420" t="s">
        <v>2395</v>
      </c>
    </row>
    <row r="421" spans="1:5" x14ac:dyDescent="0.25">
      <c r="A421">
        <v>2005</v>
      </c>
      <c r="B421" t="s">
        <v>72</v>
      </c>
      <c r="C421" t="s">
        <v>86</v>
      </c>
      <c r="D421" t="s">
        <v>1935</v>
      </c>
      <c r="E421" t="s">
        <v>2396</v>
      </c>
    </row>
    <row r="422" spans="1:5" x14ac:dyDescent="0.25">
      <c r="A422">
        <v>2005</v>
      </c>
      <c r="B422" t="s">
        <v>72</v>
      </c>
      <c r="C422" t="s">
        <v>86</v>
      </c>
      <c r="D422" t="s">
        <v>2013</v>
      </c>
      <c r="E422" t="s">
        <v>2397</v>
      </c>
    </row>
    <row r="423" spans="1:5" x14ac:dyDescent="0.25">
      <c r="A423">
        <v>2005</v>
      </c>
      <c r="B423" t="s">
        <v>72</v>
      </c>
      <c r="C423" t="s">
        <v>86</v>
      </c>
      <c r="D423" t="s">
        <v>2013</v>
      </c>
      <c r="E423" t="s">
        <v>2398</v>
      </c>
    </row>
    <row r="424" spans="1:5" x14ac:dyDescent="0.25">
      <c r="A424">
        <v>2005</v>
      </c>
      <c r="B424" t="s">
        <v>72</v>
      </c>
      <c r="C424" t="s">
        <v>86</v>
      </c>
      <c r="D424" t="s">
        <v>2399</v>
      </c>
      <c r="E424" t="s">
        <v>2400</v>
      </c>
    </row>
    <row r="425" spans="1:5" x14ac:dyDescent="0.25">
      <c r="A425">
        <v>2005</v>
      </c>
      <c r="B425" t="s">
        <v>35</v>
      </c>
      <c r="C425" t="s">
        <v>86</v>
      </c>
      <c r="D425" t="s">
        <v>2401</v>
      </c>
      <c r="E425" t="s">
        <v>2402</v>
      </c>
    </row>
    <row r="426" spans="1:5" x14ac:dyDescent="0.25">
      <c r="A426">
        <v>2005</v>
      </c>
      <c r="B426" t="s">
        <v>35</v>
      </c>
      <c r="C426" t="s">
        <v>86</v>
      </c>
      <c r="D426" t="s">
        <v>2401</v>
      </c>
      <c r="E426" t="s">
        <v>2403</v>
      </c>
    </row>
    <row r="427" spans="1:5" x14ac:dyDescent="0.25">
      <c r="A427">
        <v>2005</v>
      </c>
      <c r="B427" t="s">
        <v>35</v>
      </c>
      <c r="C427" t="s">
        <v>86</v>
      </c>
      <c r="D427" t="s">
        <v>2401</v>
      </c>
      <c r="E427" t="s">
        <v>2404</v>
      </c>
    </row>
    <row r="428" spans="1:5" x14ac:dyDescent="0.25">
      <c r="A428">
        <v>2005</v>
      </c>
      <c r="B428" t="s">
        <v>35</v>
      </c>
      <c r="C428" t="s">
        <v>86</v>
      </c>
      <c r="D428" t="s">
        <v>2401</v>
      </c>
      <c r="E428" t="s">
        <v>2405</v>
      </c>
    </row>
    <row r="429" spans="1:5" x14ac:dyDescent="0.25">
      <c r="A429">
        <v>2005</v>
      </c>
      <c r="B429" t="s">
        <v>35</v>
      </c>
      <c r="C429" t="s">
        <v>86</v>
      </c>
      <c r="D429" t="s">
        <v>2401</v>
      </c>
      <c r="E429" t="s">
        <v>2406</v>
      </c>
    </row>
    <row r="430" spans="1:5" x14ac:dyDescent="0.25">
      <c r="A430">
        <v>2005</v>
      </c>
      <c r="B430" t="s">
        <v>35</v>
      </c>
      <c r="C430" t="s">
        <v>86</v>
      </c>
      <c r="D430" t="s">
        <v>2401</v>
      </c>
      <c r="E430" t="s">
        <v>2407</v>
      </c>
    </row>
    <row r="431" spans="1:5" x14ac:dyDescent="0.25">
      <c r="A431">
        <v>2005</v>
      </c>
      <c r="B431" t="s">
        <v>72</v>
      </c>
      <c r="C431" t="s">
        <v>86</v>
      </c>
      <c r="D431" t="s">
        <v>2408</v>
      </c>
      <c r="E431" t="s">
        <v>2409</v>
      </c>
    </row>
    <row r="432" spans="1:5" x14ac:dyDescent="0.25">
      <c r="A432">
        <v>2005</v>
      </c>
      <c r="B432" t="s">
        <v>72</v>
      </c>
      <c r="C432" t="s">
        <v>86</v>
      </c>
      <c r="D432" t="s">
        <v>2408</v>
      </c>
      <c r="E432" t="s">
        <v>2410</v>
      </c>
    </row>
    <row r="433" spans="1:5" x14ac:dyDescent="0.25">
      <c r="A433">
        <v>2005</v>
      </c>
      <c r="B433" t="s">
        <v>72</v>
      </c>
      <c r="C433" t="s">
        <v>86</v>
      </c>
      <c r="D433" t="s">
        <v>2411</v>
      </c>
      <c r="E433" t="s">
        <v>2412</v>
      </c>
    </row>
    <row r="434" spans="1:5" x14ac:dyDescent="0.25">
      <c r="A434">
        <v>2005</v>
      </c>
      <c r="B434" t="s">
        <v>72</v>
      </c>
      <c r="C434" t="s">
        <v>86</v>
      </c>
      <c r="D434" t="s">
        <v>2411</v>
      </c>
      <c r="E434" t="s">
        <v>2413</v>
      </c>
    </row>
    <row r="435" spans="1:5" x14ac:dyDescent="0.25">
      <c r="A435">
        <v>2005</v>
      </c>
      <c r="B435" t="s">
        <v>72</v>
      </c>
      <c r="C435" t="s">
        <v>86</v>
      </c>
      <c r="D435" t="s">
        <v>2414</v>
      </c>
      <c r="E435" t="s">
        <v>2415</v>
      </c>
    </row>
    <row r="436" spans="1:5" x14ac:dyDescent="0.25">
      <c r="A436">
        <v>2005</v>
      </c>
      <c r="B436" t="s">
        <v>72</v>
      </c>
      <c r="C436" t="s">
        <v>86</v>
      </c>
      <c r="D436" t="s">
        <v>2414</v>
      </c>
      <c r="E436" t="s">
        <v>2416</v>
      </c>
    </row>
    <row r="437" spans="1:5" x14ac:dyDescent="0.25">
      <c r="A437">
        <v>2005</v>
      </c>
      <c r="B437" t="s">
        <v>72</v>
      </c>
      <c r="C437" t="s">
        <v>86</v>
      </c>
      <c r="D437" t="s">
        <v>2414</v>
      </c>
      <c r="E437" t="s">
        <v>2417</v>
      </c>
    </row>
    <row r="438" spans="1:5" x14ac:dyDescent="0.25">
      <c r="A438">
        <v>2005</v>
      </c>
      <c r="B438" t="s">
        <v>72</v>
      </c>
      <c r="C438" t="s">
        <v>86</v>
      </c>
      <c r="D438" t="s">
        <v>2021</v>
      </c>
      <c r="E438" t="s">
        <v>2418</v>
      </c>
    </row>
    <row r="439" spans="1:5" x14ac:dyDescent="0.25">
      <c r="A439">
        <v>2005</v>
      </c>
      <c r="B439" t="s">
        <v>72</v>
      </c>
      <c r="C439" t="s">
        <v>86</v>
      </c>
      <c r="D439" t="s">
        <v>2021</v>
      </c>
      <c r="E439" t="s">
        <v>2419</v>
      </c>
    </row>
    <row r="440" spans="1:5" x14ac:dyDescent="0.25">
      <c r="A440">
        <v>2005</v>
      </c>
      <c r="B440" t="s">
        <v>72</v>
      </c>
      <c r="C440" t="s">
        <v>86</v>
      </c>
      <c r="D440" t="s">
        <v>2021</v>
      </c>
      <c r="E440" t="s">
        <v>2420</v>
      </c>
    </row>
    <row r="441" spans="1:5" x14ac:dyDescent="0.25">
      <c r="A441">
        <v>2005</v>
      </c>
      <c r="B441" t="s">
        <v>72</v>
      </c>
      <c r="C441" t="s">
        <v>86</v>
      </c>
      <c r="D441" t="s">
        <v>2421</v>
      </c>
      <c r="E441" t="s">
        <v>2422</v>
      </c>
    </row>
    <row r="442" spans="1:5" x14ac:dyDescent="0.25">
      <c r="A442">
        <v>2005</v>
      </c>
      <c r="B442" t="s">
        <v>72</v>
      </c>
      <c r="C442" t="s">
        <v>86</v>
      </c>
      <c r="D442" t="s">
        <v>2423</v>
      </c>
      <c r="E442" t="s">
        <v>2424</v>
      </c>
    </row>
    <row r="443" spans="1:5" x14ac:dyDescent="0.25">
      <c r="A443">
        <v>2005</v>
      </c>
      <c r="B443" t="s">
        <v>72</v>
      </c>
      <c r="C443" t="s">
        <v>86</v>
      </c>
      <c r="D443" t="s">
        <v>2425</v>
      </c>
      <c r="E443" t="s">
        <v>2426</v>
      </c>
    </row>
    <row r="444" spans="1:5" x14ac:dyDescent="0.25">
      <c r="A444">
        <v>2005</v>
      </c>
      <c r="B444" t="s">
        <v>72</v>
      </c>
      <c r="C444" t="s">
        <v>86</v>
      </c>
      <c r="D444" t="s">
        <v>2425</v>
      </c>
      <c r="E444" t="s">
        <v>2427</v>
      </c>
    </row>
    <row r="445" spans="1:5" x14ac:dyDescent="0.25">
      <c r="A445">
        <v>2005</v>
      </c>
      <c r="B445" t="s">
        <v>72</v>
      </c>
      <c r="C445" t="s">
        <v>86</v>
      </c>
      <c r="D445" t="s">
        <v>2425</v>
      </c>
      <c r="E445" t="s">
        <v>2428</v>
      </c>
    </row>
    <row r="446" spans="1:5" x14ac:dyDescent="0.25">
      <c r="A446">
        <v>2005</v>
      </c>
      <c r="B446" t="s">
        <v>72</v>
      </c>
      <c r="C446" t="s">
        <v>86</v>
      </c>
      <c r="D446" t="s">
        <v>2425</v>
      </c>
      <c r="E446" t="s">
        <v>2429</v>
      </c>
    </row>
    <row r="447" spans="1:5" x14ac:dyDescent="0.25">
      <c r="A447">
        <v>2005</v>
      </c>
      <c r="B447" t="s">
        <v>72</v>
      </c>
      <c r="C447" t="s">
        <v>86</v>
      </c>
      <c r="D447" t="s">
        <v>2425</v>
      </c>
      <c r="E447" t="s">
        <v>2430</v>
      </c>
    </row>
    <row r="448" spans="1:5" x14ac:dyDescent="0.25">
      <c r="A448">
        <v>2005</v>
      </c>
      <c r="B448" t="s">
        <v>72</v>
      </c>
      <c r="C448" t="s">
        <v>86</v>
      </c>
      <c r="D448" t="s">
        <v>2425</v>
      </c>
      <c r="E448" t="s">
        <v>2431</v>
      </c>
    </row>
    <row r="449" spans="1:5" x14ac:dyDescent="0.25">
      <c r="A449">
        <v>2005</v>
      </c>
      <c r="B449" t="s">
        <v>72</v>
      </c>
      <c r="C449" t="s">
        <v>86</v>
      </c>
      <c r="D449" t="s">
        <v>2425</v>
      </c>
      <c r="E449" t="s">
        <v>2432</v>
      </c>
    </row>
    <row r="450" spans="1:5" x14ac:dyDescent="0.25">
      <c r="A450">
        <v>2005</v>
      </c>
      <c r="B450" t="s">
        <v>72</v>
      </c>
      <c r="C450" t="s">
        <v>86</v>
      </c>
      <c r="D450" t="s">
        <v>2425</v>
      </c>
      <c r="E450" t="s">
        <v>2433</v>
      </c>
    </row>
    <row r="451" spans="1:5" x14ac:dyDescent="0.25">
      <c r="A451">
        <v>2005</v>
      </c>
      <c r="B451" t="s">
        <v>72</v>
      </c>
      <c r="C451" t="s">
        <v>86</v>
      </c>
      <c r="D451" t="s">
        <v>2434</v>
      </c>
      <c r="E451" t="s">
        <v>2435</v>
      </c>
    </row>
    <row r="452" spans="1:5" x14ac:dyDescent="0.25">
      <c r="A452">
        <v>2005</v>
      </c>
      <c r="B452" t="s">
        <v>72</v>
      </c>
      <c r="C452" t="s">
        <v>86</v>
      </c>
      <c r="D452" t="s">
        <v>2436</v>
      </c>
      <c r="E452" t="s">
        <v>2437</v>
      </c>
    </row>
    <row r="453" spans="1:5" x14ac:dyDescent="0.25">
      <c r="A453">
        <v>2005</v>
      </c>
      <c r="B453" t="s">
        <v>72</v>
      </c>
      <c r="C453" t="s">
        <v>86</v>
      </c>
      <c r="D453" t="s">
        <v>2438</v>
      </c>
      <c r="E453" t="s">
        <v>2439</v>
      </c>
    </row>
    <row r="454" spans="1:5" x14ac:dyDescent="0.25">
      <c r="A454">
        <v>2005</v>
      </c>
      <c r="B454" t="s">
        <v>72</v>
      </c>
      <c r="C454" t="s">
        <v>86</v>
      </c>
      <c r="D454" t="s">
        <v>2438</v>
      </c>
      <c r="E454" t="s">
        <v>2440</v>
      </c>
    </row>
    <row r="455" spans="1:5" x14ac:dyDescent="0.25">
      <c r="A455">
        <v>2005</v>
      </c>
      <c r="B455" t="s">
        <v>72</v>
      </c>
      <c r="C455" t="s">
        <v>86</v>
      </c>
      <c r="D455" t="s">
        <v>2441</v>
      </c>
      <c r="E455" t="s">
        <v>2442</v>
      </c>
    </row>
    <row r="456" spans="1:5" x14ac:dyDescent="0.25">
      <c r="A456">
        <v>2006</v>
      </c>
      <c r="B456" t="s">
        <v>72</v>
      </c>
      <c r="C456" t="s">
        <v>86</v>
      </c>
      <c r="D456" t="s">
        <v>2443</v>
      </c>
      <c r="E456" t="s">
        <v>2444</v>
      </c>
    </row>
    <row r="457" spans="1:5" x14ac:dyDescent="0.25">
      <c r="A457">
        <v>2006</v>
      </c>
      <c r="B457" t="s">
        <v>72</v>
      </c>
      <c r="C457" t="s">
        <v>86</v>
      </c>
      <c r="D457" t="s">
        <v>2443</v>
      </c>
      <c r="E457" t="s">
        <v>2445</v>
      </c>
    </row>
    <row r="458" spans="1:5" x14ac:dyDescent="0.25">
      <c r="A458">
        <v>2006</v>
      </c>
      <c r="B458" t="s">
        <v>72</v>
      </c>
      <c r="C458" t="s">
        <v>86</v>
      </c>
      <c r="D458" t="s">
        <v>2443</v>
      </c>
      <c r="E458" t="s">
        <v>2446</v>
      </c>
    </row>
    <row r="459" spans="1:5" x14ac:dyDescent="0.25">
      <c r="A459">
        <v>2006</v>
      </c>
      <c r="B459" t="s">
        <v>72</v>
      </c>
      <c r="C459" t="s">
        <v>86</v>
      </c>
      <c r="D459" t="s">
        <v>2443</v>
      </c>
      <c r="E459" t="s">
        <v>2447</v>
      </c>
    </row>
    <row r="460" spans="1:5" x14ac:dyDescent="0.25">
      <c r="A460">
        <v>2006</v>
      </c>
      <c r="B460" t="s">
        <v>72</v>
      </c>
      <c r="C460" t="s">
        <v>86</v>
      </c>
      <c r="D460" t="s">
        <v>2448</v>
      </c>
      <c r="E460" t="s">
        <v>2449</v>
      </c>
    </row>
    <row r="461" spans="1:5" x14ac:dyDescent="0.25">
      <c r="A461">
        <v>2006</v>
      </c>
      <c r="B461" t="s">
        <v>72</v>
      </c>
      <c r="C461" t="s">
        <v>86</v>
      </c>
      <c r="D461" t="s">
        <v>2448</v>
      </c>
      <c r="E461" t="s">
        <v>2450</v>
      </c>
    </row>
    <row r="462" spans="1:5" x14ac:dyDescent="0.25">
      <c r="A462">
        <v>2006</v>
      </c>
      <c r="B462" t="s">
        <v>72</v>
      </c>
      <c r="C462" t="s">
        <v>86</v>
      </c>
      <c r="D462" t="s">
        <v>2451</v>
      </c>
      <c r="E462" t="s">
        <v>2452</v>
      </c>
    </row>
    <row r="463" spans="1:5" x14ac:dyDescent="0.25">
      <c r="A463">
        <v>2006</v>
      </c>
      <c r="B463" t="s">
        <v>72</v>
      </c>
      <c r="C463" t="s">
        <v>86</v>
      </c>
      <c r="D463" t="s">
        <v>2453</v>
      </c>
      <c r="E463" t="s">
        <v>2454</v>
      </c>
    </row>
    <row r="464" spans="1:5" x14ac:dyDescent="0.25">
      <c r="A464">
        <v>2006</v>
      </c>
      <c r="B464" t="s">
        <v>72</v>
      </c>
      <c r="C464" t="s">
        <v>86</v>
      </c>
      <c r="D464" t="s">
        <v>2455</v>
      </c>
      <c r="E464" t="s">
        <v>2456</v>
      </c>
    </row>
    <row r="465" spans="1:5" x14ac:dyDescent="0.25">
      <c r="A465">
        <v>2006</v>
      </c>
      <c r="B465" t="s">
        <v>72</v>
      </c>
      <c r="C465" t="s">
        <v>86</v>
      </c>
      <c r="D465" t="s">
        <v>2457</v>
      </c>
      <c r="E465" s="14" t="s">
        <v>2458</v>
      </c>
    </row>
    <row r="466" spans="1:5" x14ac:dyDescent="0.25">
      <c r="A466">
        <v>2006</v>
      </c>
      <c r="B466" t="s">
        <v>72</v>
      </c>
      <c r="C466" t="s">
        <v>86</v>
      </c>
      <c r="D466" t="s">
        <v>2457</v>
      </c>
      <c r="E466" t="s">
        <v>2459</v>
      </c>
    </row>
    <row r="467" spans="1:5" x14ac:dyDescent="0.25">
      <c r="A467">
        <v>2006</v>
      </c>
      <c r="B467" t="s">
        <v>72</v>
      </c>
      <c r="C467" t="s">
        <v>86</v>
      </c>
      <c r="D467" t="s">
        <v>2457</v>
      </c>
      <c r="E467" t="s">
        <v>2460</v>
      </c>
    </row>
    <row r="468" spans="1:5" x14ac:dyDescent="0.25">
      <c r="A468">
        <v>2006</v>
      </c>
      <c r="B468" t="s">
        <v>72</v>
      </c>
      <c r="C468" t="s">
        <v>86</v>
      </c>
      <c r="D468" t="s">
        <v>2457</v>
      </c>
      <c r="E468" t="s">
        <v>2461</v>
      </c>
    </row>
    <row r="469" spans="1:5" x14ac:dyDescent="0.25">
      <c r="A469">
        <v>2006</v>
      </c>
      <c r="B469" t="s">
        <v>72</v>
      </c>
      <c r="C469" t="s">
        <v>86</v>
      </c>
      <c r="D469" t="s">
        <v>2457</v>
      </c>
      <c r="E469" t="s">
        <v>2462</v>
      </c>
    </row>
    <row r="470" spans="1:5" x14ac:dyDescent="0.25">
      <c r="A470">
        <v>2006</v>
      </c>
      <c r="B470" t="s">
        <v>72</v>
      </c>
      <c r="C470" t="s">
        <v>86</v>
      </c>
      <c r="D470" t="s">
        <v>2457</v>
      </c>
      <c r="E470" t="s">
        <v>2463</v>
      </c>
    </row>
    <row r="471" spans="1:5" x14ac:dyDescent="0.25">
      <c r="A471">
        <v>2006</v>
      </c>
      <c r="B471" t="s">
        <v>72</v>
      </c>
      <c r="C471" t="s">
        <v>86</v>
      </c>
      <c r="D471" t="s">
        <v>2457</v>
      </c>
      <c r="E471" t="s">
        <v>2464</v>
      </c>
    </row>
    <row r="472" spans="1:5" x14ac:dyDescent="0.25">
      <c r="A472">
        <v>2006</v>
      </c>
      <c r="B472" t="s">
        <v>72</v>
      </c>
      <c r="C472" t="s">
        <v>86</v>
      </c>
      <c r="D472" t="s">
        <v>2457</v>
      </c>
      <c r="E472" t="s">
        <v>2465</v>
      </c>
    </row>
    <row r="473" spans="1:5" x14ac:dyDescent="0.25">
      <c r="A473">
        <v>2006</v>
      </c>
      <c r="B473" t="s">
        <v>72</v>
      </c>
      <c r="C473" t="s">
        <v>86</v>
      </c>
      <c r="D473" t="s">
        <v>2457</v>
      </c>
      <c r="E473" t="s">
        <v>2466</v>
      </c>
    </row>
    <row r="474" spans="1:5" x14ac:dyDescent="0.25">
      <c r="A474">
        <v>2006</v>
      </c>
      <c r="B474" t="s">
        <v>72</v>
      </c>
      <c r="C474" t="s">
        <v>86</v>
      </c>
      <c r="D474" t="s">
        <v>2457</v>
      </c>
      <c r="E474" t="s">
        <v>2467</v>
      </c>
    </row>
    <row r="475" spans="1:5" x14ac:dyDescent="0.25">
      <c r="A475">
        <v>2006</v>
      </c>
      <c r="B475" t="s">
        <v>72</v>
      </c>
      <c r="C475" t="s">
        <v>86</v>
      </c>
      <c r="D475" t="s">
        <v>2457</v>
      </c>
      <c r="E475" t="s">
        <v>2468</v>
      </c>
    </row>
    <row r="476" spans="1:5" x14ac:dyDescent="0.25">
      <c r="A476">
        <v>2006</v>
      </c>
      <c r="B476" t="s">
        <v>72</v>
      </c>
      <c r="C476" t="s">
        <v>86</v>
      </c>
      <c r="D476" t="s">
        <v>2469</v>
      </c>
      <c r="E476" t="s">
        <v>2470</v>
      </c>
    </row>
    <row r="477" spans="1:5" x14ac:dyDescent="0.25">
      <c r="A477">
        <v>2006</v>
      </c>
      <c r="B477" t="s">
        <v>72</v>
      </c>
      <c r="C477" t="s">
        <v>86</v>
      </c>
      <c r="D477" t="s">
        <v>2471</v>
      </c>
      <c r="E477" t="s">
        <v>2472</v>
      </c>
    </row>
    <row r="478" spans="1:5" x14ac:dyDescent="0.25">
      <c r="A478">
        <v>2006</v>
      </c>
      <c r="B478" t="s">
        <v>72</v>
      </c>
      <c r="C478" t="s">
        <v>86</v>
      </c>
      <c r="D478" t="s">
        <v>2471</v>
      </c>
      <c r="E478" t="s">
        <v>2473</v>
      </c>
    </row>
    <row r="479" spans="1:5" x14ac:dyDescent="0.25">
      <c r="A479">
        <v>2006</v>
      </c>
      <c r="B479" t="s">
        <v>72</v>
      </c>
      <c r="C479" t="s">
        <v>86</v>
      </c>
      <c r="D479" t="s">
        <v>2474</v>
      </c>
      <c r="E479" t="s">
        <v>2475</v>
      </c>
    </row>
    <row r="480" spans="1:5" x14ac:dyDescent="0.25">
      <c r="A480">
        <v>2006</v>
      </c>
      <c r="B480" t="s">
        <v>72</v>
      </c>
      <c r="C480" t="s">
        <v>86</v>
      </c>
      <c r="D480" t="s">
        <v>2471</v>
      </c>
      <c r="E480" t="s">
        <v>2476</v>
      </c>
    </row>
    <row r="481" spans="1:5" x14ac:dyDescent="0.25">
      <c r="A481">
        <v>2006</v>
      </c>
      <c r="B481" t="s">
        <v>72</v>
      </c>
      <c r="C481" t="s">
        <v>86</v>
      </c>
      <c r="D481" t="s">
        <v>2471</v>
      </c>
      <c r="E481" t="s">
        <v>2477</v>
      </c>
    </row>
    <row r="482" spans="1:5" x14ac:dyDescent="0.25">
      <c r="A482">
        <v>2006</v>
      </c>
      <c r="B482" t="s">
        <v>72</v>
      </c>
      <c r="C482" t="s">
        <v>86</v>
      </c>
      <c r="D482" t="s">
        <v>2471</v>
      </c>
      <c r="E482" t="s">
        <v>2478</v>
      </c>
    </row>
    <row r="483" spans="1:5" x14ac:dyDescent="0.25">
      <c r="A483">
        <v>2006</v>
      </c>
      <c r="B483" t="s">
        <v>72</v>
      </c>
      <c r="C483" t="s">
        <v>86</v>
      </c>
      <c r="D483" t="s">
        <v>2479</v>
      </c>
      <c r="E483" t="s">
        <v>2480</v>
      </c>
    </row>
    <row r="484" spans="1:5" x14ac:dyDescent="0.25">
      <c r="A484">
        <v>2006</v>
      </c>
      <c r="B484" t="s">
        <v>72</v>
      </c>
      <c r="C484" t="s">
        <v>86</v>
      </c>
      <c r="D484" t="s">
        <v>2481</v>
      </c>
      <c r="E484" t="s">
        <v>2482</v>
      </c>
    </row>
    <row r="485" spans="1:5" x14ac:dyDescent="0.25">
      <c r="A485">
        <v>2006</v>
      </c>
      <c r="B485" t="s">
        <v>72</v>
      </c>
      <c r="C485" t="s">
        <v>86</v>
      </c>
      <c r="D485" t="s">
        <v>2481</v>
      </c>
      <c r="E485" t="s">
        <v>2483</v>
      </c>
    </row>
    <row r="486" spans="1:5" x14ac:dyDescent="0.25">
      <c r="A486">
        <v>2006</v>
      </c>
      <c r="B486" t="s">
        <v>1358</v>
      </c>
      <c r="C486" t="s">
        <v>80</v>
      </c>
      <c r="D486" t="s">
        <v>2484</v>
      </c>
      <c r="E486" t="s">
        <v>2485</v>
      </c>
    </row>
    <row r="487" spans="1:5" x14ac:dyDescent="0.25">
      <c r="A487">
        <v>2006</v>
      </c>
      <c r="B487" t="s">
        <v>1358</v>
      </c>
      <c r="C487" t="s">
        <v>80</v>
      </c>
      <c r="D487" t="s">
        <v>2486</v>
      </c>
      <c r="E487" t="s">
        <v>2487</v>
      </c>
    </row>
    <row r="488" spans="1:5" x14ac:dyDescent="0.25">
      <c r="A488">
        <v>2006</v>
      </c>
      <c r="B488" t="s">
        <v>72</v>
      </c>
      <c r="C488" t="s">
        <v>86</v>
      </c>
      <c r="D488" t="s">
        <v>2129</v>
      </c>
      <c r="E488" t="s">
        <v>2488</v>
      </c>
    </row>
    <row r="489" spans="1:5" x14ac:dyDescent="0.25">
      <c r="A489">
        <v>2006</v>
      </c>
      <c r="B489" t="s">
        <v>72</v>
      </c>
      <c r="C489" t="s">
        <v>86</v>
      </c>
      <c r="D489" t="s">
        <v>2129</v>
      </c>
      <c r="E489" t="s">
        <v>2489</v>
      </c>
    </row>
    <row r="490" spans="1:5" x14ac:dyDescent="0.25">
      <c r="A490">
        <v>2006</v>
      </c>
      <c r="B490" t="s">
        <v>72</v>
      </c>
      <c r="C490" t="s">
        <v>86</v>
      </c>
      <c r="D490" t="s">
        <v>1935</v>
      </c>
      <c r="E490" t="s">
        <v>2490</v>
      </c>
    </row>
    <row r="491" spans="1:5" x14ac:dyDescent="0.25">
      <c r="A491">
        <v>2006</v>
      </c>
      <c r="B491" t="s">
        <v>72</v>
      </c>
      <c r="C491" t="s">
        <v>86</v>
      </c>
      <c r="D491" t="s">
        <v>1935</v>
      </c>
      <c r="E491" t="s">
        <v>2491</v>
      </c>
    </row>
    <row r="492" spans="1:5" x14ac:dyDescent="0.25">
      <c r="A492">
        <v>2006</v>
      </c>
      <c r="B492" t="s">
        <v>72</v>
      </c>
      <c r="C492" t="s">
        <v>86</v>
      </c>
      <c r="D492" t="s">
        <v>1935</v>
      </c>
      <c r="E492" t="s">
        <v>2492</v>
      </c>
    </row>
    <row r="493" spans="1:5" x14ac:dyDescent="0.25">
      <c r="A493">
        <v>2006</v>
      </c>
      <c r="B493" t="s">
        <v>72</v>
      </c>
      <c r="C493" t="s">
        <v>86</v>
      </c>
      <c r="D493" t="s">
        <v>1935</v>
      </c>
      <c r="E493" t="s">
        <v>2493</v>
      </c>
    </row>
    <row r="494" spans="1:5" x14ac:dyDescent="0.25">
      <c r="A494">
        <v>2006</v>
      </c>
      <c r="B494" t="s">
        <v>72</v>
      </c>
      <c r="C494" t="s">
        <v>86</v>
      </c>
      <c r="D494" t="s">
        <v>2494</v>
      </c>
      <c r="E494" t="s">
        <v>2495</v>
      </c>
    </row>
    <row r="495" spans="1:5" x14ac:dyDescent="0.25">
      <c r="A495">
        <v>2006</v>
      </c>
      <c r="B495" t="s">
        <v>72</v>
      </c>
      <c r="C495" t="s">
        <v>86</v>
      </c>
      <c r="D495" t="s">
        <v>2496</v>
      </c>
      <c r="E495" t="s">
        <v>2497</v>
      </c>
    </row>
    <row r="496" spans="1:5" x14ac:dyDescent="0.25">
      <c r="A496">
        <v>2006</v>
      </c>
      <c r="B496" t="s">
        <v>35</v>
      </c>
      <c r="C496" t="s">
        <v>86</v>
      </c>
      <c r="D496" t="s">
        <v>2401</v>
      </c>
      <c r="E496" t="s">
        <v>2498</v>
      </c>
    </row>
    <row r="497" spans="1:5" x14ac:dyDescent="0.25">
      <c r="A497">
        <v>2006</v>
      </c>
      <c r="B497" t="s">
        <v>72</v>
      </c>
      <c r="C497" t="s">
        <v>86</v>
      </c>
      <c r="D497" t="s">
        <v>2499</v>
      </c>
      <c r="E497" t="s">
        <v>2500</v>
      </c>
    </row>
    <row r="498" spans="1:5" x14ac:dyDescent="0.25">
      <c r="A498">
        <v>2006</v>
      </c>
      <c r="B498" t="s">
        <v>72</v>
      </c>
      <c r="C498" t="s">
        <v>86</v>
      </c>
      <c r="D498" t="s">
        <v>2501</v>
      </c>
      <c r="E498" t="s">
        <v>2502</v>
      </c>
    </row>
    <row r="499" spans="1:5" x14ac:dyDescent="0.25">
      <c r="A499">
        <v>2006</v>
      </c>
      <c r="B499" t="s">
        <v>72</v>
      </c>
      <c r="C499" t="s">
        <v>86</v>
      </c>
      <c r="D499" t="s">
        <v>2503</v>
      </c>
      <c r="E499" t="s">
        <v>2504</v>
      </c>
    </row>
    <row r="500" spans="1:5" x14ac:dyDescent="0.25">
      <c r="A500">
        <v>2006</v>
      </c>
      <c r="B500" t="s">
        <v>72</v>
      </c>
      <c r="C500" t="s">
        <v>86</v>
      </c>
      <c r="D500" t="s">
        <v>2021</v>
      </c>
      <c r="E500" t="s">
        <v>2505</v>
      </c>
    </row>
    <row r="501" spans="1:5" x14ac:dyDescent="0.25">
      <c r="A501">
        <v>2006</v>
      </c>
      <c r="B501" t="s">
        <v>72</v>
      </c>
      <c r="C501" t="s">
        <v>86</v>
      </c>
      <c r="D501" t="s">
        <v>2021</v>
      </c>
      <c r="E501" t="s">
        <v>2506</v>
      </c>
    </row>
    <row r="502" spans="1:5" x14ac:dyDescent="0.25">
      <c r="A502">
        <v>2006</v>
      </c>
      <c r="B502" t="s">
        <v>72</v>
      </c>
      <c r="C502" t="s">
        <v>86</v>
      </c>
      <c r="D502" t="s">
        <v>2021</v>
      </c>
      <c r="E502" t="s">
        <v>2507</v>
      </c>
    </row>
    <row r="503" spans="1:5" x14ac:dyDescent="0.25">
      <c r="A503">
        <v>2006</v>
      </c>
      <c r="B503" t="s">
        <v>72</v>
      </c>
      <c r="C503" t="s">
        <v>86</v>
      </c>
      <c r="D503" t="s">
        <v>2021</v>
      </c>
      <c r="E503" t="s">
        <v>2508</v>
      </c>
    </row>
    <row r="504" spans="1:5" x14ac:dyDescent="0.25">
      <c r="A504">
        <v>2006</v>
      </c>
      <c r="B504" t="s">
        <v>72</v>
      </c>
      <c r="C504" t="s">
        <v>86</v>
      </c>
      <c r="D504" t="s">
        <v>2021</v>
      </c>
      <c r="E504" t="s">
        <v>2509</v>
      </c>
    </row>
    <row r="505" spans="1:5" x14ac:dyDescent="0.25">
      <c r="A505">
        <v>2006</v>
      </c>
      <c r="B505" t="s">
        <v>72</v>
      </c>
      <c r="C505" t="s">
        <v>86</v>
      </c>
      <c r="D505" t="s">
        <v>2021</v>
      </c>
      <c r="E505" t="s">
        <v>2510</v>
      </c>
    </row>
    <row r="506" spans="1:5" x14ac:dyDescent="0.25">
      <c r="A506">
        <v>2006</v>
      </c>
      <c r="B506" t="s">
        <v>72</v>
      </c>
      <c r="C506" t="s">
        <v>86</v>
      </c>
      <c r="D506" t="s">
        <v>2021</v>
      </c>
      <c r="E506" t="s">
        <v>2511</v>
      </c>
    </row>
    <row r="507" spans="1:5" x14ac:dyDescent="0.25">
      <c r="A507">
        <v>2006</v>
      </c>
      <c r="B507" t="s">
        <v>72</v>
      </c>
      <c r="C507" t="s">
        <v>86</v>
      </c>
      <c r="D507" t="s">
        <v>2021</v>
      </c>
      <c r="E507" t="s">
        <v>2512</v>
      </c>
    </row>
    <row r="508" spans="1:5" x14ac:dyDescent="0.25">
      <c r="A508">
        <v>2006</v>
      </c>
      <c r="B508" t="s">
        <v>72</v>
      </c>
      <c r="C508" t="s">
        <v>86</v>
      </c>
      <c r="D508" t="s">
        <v>2021</v>
      </c>
      <c r="E508" t="s">
        <v>2513</v>
      </c>
    </row>
    <row r="509" spans="1:5" x14ac:dyDescent="0.25">
      <c r="A509">
        <v>2006</v>
      </c>
      <c r="B509" t="s">
        <v>72</v>
      </c>
      <c r="C509" t="s">
        <v>86</v>
      </c>
      <c r="D509" t="s">
        <v>2271</v>
      </c>
      <c r="E509" t="s">
        <v>2514</v>
      </c>
    </row>
    <row r="510" spans="1:5" x14ac:dyDescent="0.25">
      <c r="A510">
        <v>2006</v>
      </c>
      <c r="B510" t="s">
        <v>72</v>
      </c>
      <c r="C510" t="s">
        <v>86</v>
      </c>
      <c r="D510" t="s">
        <v>2271</v>
      </c>
      <c r="E510" t="s">
        <v>2515</v>
      </c>
    </row>
    <row r="511" spans="1:5" x14ac:dyDescent="0.25">
      <c r="A511">
        <v>2006</v>
      </c>
      <c r="B511" t="s">
        <v>72</v>
      </c>
      <c r="C511" t="s">
        <v>86</v>
      </c>
      <c r="D511" t="s">
        <v>2516</v>
      </c>
      <c r="E511" t="s">
        <v>2517</v>
      </c>
    </row>
    <row r="512" spans="1:5" x14ac:dyDescent="0.25">
      <c r="A512">
        <v>2006</v>
      </c>
      <c r="B512" t="s">
        <v>72</v>
      </c>
      <c r="C512" t="s">
        <v>86</v>
      </c>
      <c r="D512" t="s">
        <v>2518</v>
      </c>
      <c r="E512" t="s">
        <v>2519</v>
      </c>
    </row>
    <row r="513" spans="1:5" x14ac:dyDescent="0.25">
      <c r="A513">
        <v>2006</v>
      </c>
      <c r="B513" t="s">
        <v>72</v>
      </c>
      <c r="C513" t="s">
        <v>86</v>
      </c>
      <c r="D513" t="s">
        <v>2518</v>
      </c>
      <c r="E513" t="s">
        <v>2520</v>
      </c>
    </row>
    <row r="514" spans="1:5" x14ac:dyDescent="0.25">
      <c r="A514">
        <v>2006</v>
      </c>
      <c r="B514" t="s">
        <v>72</v>
      </c>
      <c r="C514" t="s">
        <v>86</v>
      </c>
      <c r="D514" t="s">
        <v>2521</v>
      </c>
      <c r="E514" t="s">
        <v>2522</v>
      </c>
    </row>
    <row r="515" spans="1:5" x14ac:dyDescent="0.25">
      <c r="A515">
        <v>2006</v>
      </c>
      <c r="B515" t="s">
        <v>72</v>
      </c>
      <c r="C515" t="s">
        <v>86</v>
      </c>
      <c r="D515" t="s">
        <v>2277</v>
      </c>
      <c r="E515" t="s">
        <v>2523</v>
      </c>
    </row>
    <row r="516" spans="1:5" x14ac:dyDescent="0.25">
      <c r="A516">
        <v>2006</v>
      </c>
      <c r="B516" t="s">
        <v>72</v>
      </c>
      <c r="C516" t="s">
        <v>86</v>
      </c>
      <c r="D516" t="s">
        <v>2277</v>
      </c>
      <c r="E516" t="s">
        <v>2524</v>
      </c>
    </row>
    <row r="517" spans="1:5" x14ac:dyDescent="0.25">
      <c r="A517">
        <v>2006</v>
      </c>
      <c r="B517" t="s">
        <v>72</v>
      </c>
      <c r="C517" t="s">
        <v>86</v>
      </c>
      <c r="D517" t="s">
        <v>2277</v>
      </c>
      <c r="E517" t="s">
        <v>2525</v>
      </c>
    </row>
    <row r="518" spans="1:5" x14ac:dyDescent="0.25">
      <c r="A518">
        <v>2006</v>
      </c>
      <c r="B518" t="s">
        <v>72</v>
      </c>
      <c r="C518" t="s">
        <v>86</v>
      </c>
      <c r="D518" t="s">
        <v>2526</v>
      </c>
      <c r="E518" t="s">
        <v>2527</v>
      </c>
    </row>
    <row r="519" spans="1:5" x14ac:dyDescent="0.25">
      <c r="A519">
        <v>2006</v>
      </c>
      <c r="B519" t="s">
        <v>72</v>
      </c>
      <c r="C519" t="s">
        <v>86</v>
      </c>
      <c r="D519" t="s">
        <v>2526</v>
      </c>
      <c r="E519" t="s">
        <v>2528</v>
      </c>
    </row>
    <row r="520" spans="1:5" x14ac:dyDescent="0.25">
      <c r="A520">
        <v>2006</v>
      </c>
      <c r="B520" t="s">
        <v>72</v>
      </c>
      <c r="C520" t="s">
        <v>86</v>
      </c>
      <c r="D520" t="s">
        <v>2526</v>
      </c>
      <c r="E520" t="s">
        <v>2529</v>
      </c>
    </row>
    <row r="521" spans="1:5" x14ac:dyDescent="0.25">
      <c r="A521">
        <v>2006</v>
      </c>
      <c r="B521" t="s">
        <v>72</v>
      </c>
      <c r="C521" t="s">
        <v>86</v>
      </c>
      <c r="D521" t="s">
        <v>2526</v>
      </c>
      <c r="E521" t="s">
        <v>2530</v>
      </c>
    </row>
    <row r="522" spans="1:5" x14ac:dyDescent="0.25">
      <c r="A522">
        <v>2006</v>
      </c>
      <c r="B522" t="s">
        <v>72</v>
      </c>
      <c r="C522" t="s">
        <v>86</v>
      </c>
      <c r="D522" t="s">
        <v>2526</v>
      </c>
      <c r="E522" t="s">
        <v>2531</v>
      </c>
    </row>
    <row r="523" spans="1:5" x14ac:dyDescent="0.25">
      <c r="A523">
        <v>2006</v>
      </c>
      <c r="B523" t="s">
        <v>72</v>
      </c>
      <c r="C523" t="s">
        <v>86</v>
      </c>
      <c r="D523" t="s">
        <v>2526</v>
      </c>
      <c r="E523" t="s">
        <v>2532</v>
      </c>
    </row>
    <row r="524" spans="1:5" x14ac:dyDescent="0.25">
      <c r="A524">
        <v>2006</v>
      </c>
      <c r="B524" t="s">
        <v>72</v>
      </c>
      <c r="C524" t="s">
        <v>86</v>
      </c>
      <c r="D524" t="s">
        <v>2526</v>
      </c>
      <c r="E524" t="s">
        <v>2533</v>
      </c>
    </row>
    <row r="525" spans="1:5" x14ac:dyDescent="0.25">
      <c r="A525">
        <v>2006</v>
      </c>
      <c r="B525" t="s">
        <v>72</v>
      </c>
      <c r="C525" t="s">
        <v>86</v>
      </c>
      <c r="D525" t="s">
        <v>2534</v>
      </c>
      <c r="E525" t="s">
        <v>2535</v>
      </c>
    </row>
    <row r="526" spans="1:5" x14ac:dyDescent="0.25">
      <c r="A526">
        <v>2006</v>
      </c>
      <c r="B526" t="s">
        <v>72</v>
      </c>
      <c r="C526" t="s">
        <v>86</v>
      </c>
      <c r="D526" t="s">
        <v>2534</v>
      </c>
      <c r="E526" t="s">
        <v>2536</v>
      </c>
    </row>
    <row r="527" spans="1:5" x14ac:dyDescent="0.25">
      <c r="A527">
        <v>2006</v>
      </c>
      <c r="B527" t="s">
        <v>72</v>
      </c>
      <c r="C527" t="s">
        <v>86</v>
      </c>
      <c r="D527" t="s">
        <v>2534</v>
      </c>
      <c r="E527" t="s">
        <v>2537</v>
      </c>
    </row>
    <row r="528" spans="1:5" x14ac:dyDescent="0.25">
      <c r="A528">
        <v>2006</v>
      </c>
      <c r="B528" t="s">
        <v>72</v>
      </c>
      <c r="C528" t="s">
        <v>86</v>
      </c>
      <c r="D528" t="s">
        <v>2534</v>
      </c>
      <c r="E528" t="s">
        <v>2538</v>
      </c>
    </row>
    <row r="529" spans="1:5" x14ac:dyDescent="0.25">
      <c r="A529">
        <v>2006</v>
      </c>
      <c r="B529" t="s">
        <v>72</v>
      </c>
      <c r="C529" t="s">
        <v>86</v>
      </c>
      <c r="D529" t="s">
        <v>2539</v>
      </c>
      <c r="E529" t="s">
        <v>2540</v>
      </c>
    </row>
    <row r="530" spans="1:5" x14ac:dyDescent="0.25">
      <c r="A530">
        <v>2006</v>
      </c>
      <c r="B530" t="s">
        <v>72</v>
      </c>
      <c r="C530" t="s">
        <v>86</v>
      </c>
      <c r="D530" t="s">
        <v>2539</v>
      </c>
      <c r="E530" t="s">
        <v>2541</v>
      </c>
    </row>
    <row r="531" spans="1:5" x14ac:dyDescent="0.25">
      <c r="A531">
        <v>2006</v>
      </c>
      <c r="B531" t="s">
        <v>72</v>
      </c>
      <c r="C531" t="s">
        <v>86</v>
      </c>
      <c r="D531" t="s">
        <v>2542</v>
      </c>
      <c r="E531" t="s">
        <v>2543</v>
      </c>
    </row>
    <row r="532" spans="1:5" x14ac:dyDescent="0.25">
      <c r="A532">
        <v>2006</v>
      </c>
      <c r="B532" t="s">
        <v>72</v>
      </c>
      <c r="C532" t="s">
        <v>86</v>
      </c>
      <c r="D532" t="s">
        <v>2544</v>
      </c>
      <c r="E532" t="s">
        <v>2545</v>
      </c>
    </row>
    <row r="533" spans="1:5" x14ac:dyDescent="0.25">
      <c r="A533">
        <v>2006</v>
      </c>
      <c r="B533" t="s">
        <v>72</v>
      </c>
      <c r="C533" t="s">
        <v>86</v>
      </c>
      <c r="D533" t="s">
        <v>2546</v>
      </c>
      <c r="E533" t="s">
        <v>2547</v>
      </c>
    </row>
    <row r="534" spans="1:5" x14ac:dyDescent="0.25">
      <c r="A534">
        <v>2006</v>
      </c>
      <c r="B534" t="s">
        <v>72</v>
      </c>
      <c r="C534" t="s">
        <v>86</v>
      </c>
      <c r="D534" t="s">
        <v>2548</v>
      </c>
      <c r="E534" t="s">
        <v>2549</v>
      </c>
    </row>
    <row r="535" spans="1:5" x14ac:dyDescent="0.25">
      <c r="A535">
        <v>2006</v>
      </c>
      <c r="B535" t="s">
        <v>35</v>
      </c>
      <c r="C535" t="s">
        <v>86</v>
      </c>
      <c r="D535" t="s">
        <v>2550</v>
      </c>
      <c r="E535" t="s">
        <v>2551</v>
      </c>
    </row>
    <row r="536" spans="1:5" x14ac:dyDescent="0.25">
      <c r="A536">
        <v>2006</v>
      </c>
      <c r="B536" t="s">
        <v>72</v>
      </c>
      <c r="C536" t="s">
        <v>86</v>
      </c>
      <c r="D536" t="s">
        <v>2552</v>
      </c>
      <c r="E536" t="s">
        <v>2553</v>
      </c>
    </row>
    <row r="537" spans="1:5" x14ac:dyDescent="0.25">
      <c r="A537">
        <v>2006</v>
      </c>
      <c r="B537" t="s">
        <v>72</v>
      </c>
      <c r="C537" t="s">
        <v>86</v>
      </c>
      <c r="D537" t="s">
        <v>2554</v>
      </c>
      <c r="E537" t="s">
        <v>2555</v>
      </c>
    </row>
    <row r="538" spans="1:5" x14ac:dyDescent="0.25">
      <c r="A538">
        <v>2006</v>
      </c>
      <c r="B538" t="s">
        <v>72</v>
      </c>
      <c r="C538" t="s">
        <v>86</v>
      </c>
      <c r="D538" t="s">
        <v>2554</v>
      </c>
      <c r="E538" t="s">
        <v>2556</v>
      </c>
    </row>
    <row r="539" spans="1:5" x14ac:dyDescent="0.25">
      <c r="A539">
        <v>2007</v>
      </c>
      <c r="B539" t="s">
        <v>72</v>
      </c>
      <c r="C539" t="s">
        <v>86</v>
      </c>
      <c r="D539" t="s">
        <v>2557</v>
      </c>
      <c r="E539" t="s">
        <v>2558</v>
      </c>
    </row>
    <row r="540" spans="1:5" x14ac:dyDescent="0.25">
      <c r="A540">
        <v>2007</v>
      </c>
      <c r="B540" t="s">
        <v>72</v>
      </c>
      <c r="C540" t="s">
        <v>86</v>
      </c>
      <c r="D540" t="s">
        <v>1874</v>
      </c>
      <c r="E540" t="s">
        <v>2559</v>
      </c>
    </row>
    <row r="541" spans="1:5" x14ac:dyDescent="0.25">
      <c r="A541">
        <v>2007</v>
      </c>
      <c r="B541" t="s">
        <v>35</v>
      </c>
      <c r="C541" t="s">
        <v>86</v>
      </c>
      <c r="D541" t="s">
        <v>2560</v>
      </c>
      <c r="E541" t="s">
        <v>2561</v>
      </c>
    </row>
    <row r="542" spans="1:5" x14ac:dyDescent="0.25">
      <c r="A542">
        <v>2007</v>
      </c>
      <c r="B542" t="s">
        <v>35</v>
      </c>
      <c r="C542" t="s">
        <v>86</v>
      </c>
      <c r="D542" t="s">
        <v>2560</v>
      </c>
      <c r="E542" t="s">
        <v>2562</v>
      </c>
    </row>
    <row r="543" spans="1:5" x14ac:dyDescent="0.25">
      <c r="A543">
        <v>2007</v>
      </c>
      <c r="B543" t="s">
        <v>35</v>
      </c>
      <c r="C543" t="s">
        <v>86</v>
      </c>
      <c r="D543" t="s">
        <v>2560</v>
      </c>
      <c r="E543" t="s">
        <v>2563</v>
      </c>
    </row>
    <row r="544" spans="1:5" x14ac:dyDescent="0.25">
      <c r="A544">
        <v>2007</v>
      </c>
      <c r="B544" t="s">
        <v>35</v>
      </c>
      <c r="C544" t="s">
        <v>86</v>
      </c>
      <c r="D544" t="s">
        <v>2560</v>
      </c>
      <c r="E544" t="s">
        <v>2564</v>
      </c>
    </row>
    <row r="545" spans="1:5" x14ac:dyDescent="0.25">
      <c r="A545">
        <v>2007</v>
      </c>
      <c r="B545" t="s">
        <v>35</v>
      </c>
      <c r="C545" t="s">
        <v>86</v>
      </c>
      <c r="D545" t="s">
        <v>2560</v>
      </c>
      <c r="E545" t="s">
        <v>2565</v>
      </c>
    </row>
    <row r="546" spans="1:5" x14ac:dyDescent="0.25">
      <c r="A546">
        <v>2007</v>
      </c>
      <c r="B546" t="s">
        <v>72</v>
      </c>
      <c r="C546" t="s">
        <v>86</v>
      </c>
      <c r="D546" t="s">
        <v>2566</v>
      </c>
      <c r="E546" t="s">
        <v>2567</v>
      </c>
    </row>
    <row r="547" spans="1:5" x14ac:dyDescent="0.25">
      <c r="A547">
        <v>2007</v>
      </c>
      <c r="B547" t="s">
        <v>72</v>
      </c>
      <c r="C547" t="s">
        <v>86</v>
      </c>
      <c r="D547" t="s">
        <v>2566</v>
      </c>
      <c r="E547" t="s">
        <v>2568</v>
      </c>
    </row>
    <row r="548" spans="1:5" x14ac:dyDescent="0.25">
      <c r="A548">
        <v>2007</v>
      </c>
      <c r="B548" t="s">
        <v>72</v>
      </c>
      <c r="C548" t="s">
        <v>86</v>
      </c>
      <c r="D548" t="s">
        <v>2566</v>
      </c>
      <c r="E548" t="s">
        <v>2569</v>
      </c>
    </row>
    <row r="549" spans="1:5" x14ac:dyDescent="0.25">
      <c r="A549">
        <v>2007</v>
      </c>
      <c r="B549" t="s">
        <v>72</v>
      </c>
      <c r="C549" t="s">
        <v>86</v>
      </c>
      <c r="D549" t="s">
        <v>2566</v>
      </c>
      <c r="E549" t="s">
        <v>2570</v>
      </c>
    </row>
    <row r="550" spans="1:5" x14ac:dyDescent="0.25">
      <c r="A550">
        <v>2007</v>
      </c>
      <c r="B550" t="s">
        <v>72</v>
      </c>
      <c r="C550" t="s">
        <v>86</v>
      </c>
      <c r="D550" t="s">
        <v>2566</v>
      </c>
      <c r="E550" t="s">
        <v>2571</v>
      </c>
    </row>
    <row r="551" spans="1:5" x14ac:dyDescent="0.25">
      <c r="A551">
        <v>2007</v>
      </c>
      <c r="B551" t="s">
        <v>72</v>
      </c>
      <c r="C551" t="s">
        <v>86</v>
      </c>
      <c r="D551" t="s">
        <v>2572</v>
      </c>
      <c r="E551" t="s">
        <v>2573</v>
      </c>
    </row>
    <row r="552" spans="1:5" x14ac:dyDescent="0.25">
      <c r="A552">
        <v>2007</v>
      </c>
      <c r="B552" t="s">
        <v>72</v>
      </c>
      <c r="C552" t="s">
        <v>86</v>
      </c>
      <c r="D552" t="s">
        <v>2572</v>
      </c>
      <c r="E552" t="s">
        <v>2574</v>
      </c>
    </row>
    <row r="553" spans="1:5" x14ac:dyDescent="0.25">
      <c r="A553">
        <v>2007</v>
      </c>
      <c r="B553" t="s">
        <v>72</v>
      </c>
      <c r="C553" t="s">
        <v>86</v>
      </c>
      <c r="D553" t="s">
        <v>2575</v>
      </c>
      <c r="E553" t="s">
        <v>2576</v>
      </c>
    </row>
    <row r="554" spans="1:5" x14ac:dyDescent="0.25">
      <c r="A554">
        <v>2007</v>
      </c>
      <c r="B554" t="s">
        <v>72</v>
      </c>
      <c r="C554" t="s">
        <v>86</v>
      </c>
      <c r="D554" t="s">
        <v>2577</v>
      </c>
      <c r="E554" t="s">
        <v>2578</v>
      </c>
    </row>
    <row r="555" spans="1:5" x14ac:dyDescent="0.25">
      <c r="A555">
        <v>2007</v>
      </c>
      <c r="B555" t="s">
        <v>72</v>
      </c>
      <c r="C555" t="s">
        <v>86</v>
      </c>
      <c r="D555" t="s">
        <v>2579</v>
      </c>
      <c r="E555" t="s">
        <v>2580</v>
      </c>
    </row>
    <row r="556" spans="1:5" x14ac:dyDescent="0.25">
      <c r="A556">
        <v>2007</v>
      </c>
      <c r="B556" t="s">
        <v>72</v>
      </c>
      <c r="C556" t="s">
        <v>86</v>
      </c>
      <c r="D556" t="s">
        <v>2581</v>
      </c>
      <c r="E556" t="s">
        <v>2582</v>
      </c>
    </row>
    <row r="557" spans="1:5" x14ac:dyDescent="0.25">
      <c r="A557">
        <v>2007</v>
      </c>
      <c r="B557" t="s">
        <v>35</v>
      </c>
      <c r="C557" t="s">
        <v>86</v>
      </c>
      <c r="D557" t="s">
        <v>2583</v>
      </c>
      <c r="E557" t="s">
        <v>2584</v>
      </c>
    </row>
    <row r="558" spans="1:5" x14ac:dyDescent="0.25">
      <c r="A558">
        <v>2007</v>
      </c>
      <c r="B558" t="s">
        <v>1358</v>
      </c>
      <c r="C558" t="s">
        <v>80</v>
      </c>
      <c r="D558" t="s">
        <v>2585</v>
      </c>
      <c r="E558" t="s">
        <v>2586</v>
      </c>
    </row>
    <row r="559" spans="1:5" x14ac:dyDescent="0.25">
      <c r="A559">
        <v>2007</v>
      </c>
      <c r="B559" t="s">
        <v>1358</v>
      </c>
      <c r="C559" t="s">
        <v>80</v>
      </c>
      <c r="D559" t="s">
        <v>2585</v>
      </c>
      <c r="E559" t="s">
        <v>2587</v>
      </c>
    </row>
    <row r="560" spans="1:5" x14ac:dyDescent="0.25">
      <c r="A560">
        <v>2007</v>
      </c>
      <c r="B560" t="s">
        <v>1358</v>
      </c>
      <c r="C560" t="s">
        <v>80</v>
      </c>
      <c r="D560" t="s">
        <v>2588</v>
      </c>
      <c r="E560" t="s">
        <v>2589</v>
      </c>
    </row>
    <row r="561" spans="1:5" x14ac:dyDescent="0.25">
      <c r="A561">
        <v>2007</v>
      </c>
      <c r="B561" t="s">
        <v>1358</v>
      </c>
      <c r="C561" t="s">
        <v>80</v>
      </c>
      <c r="D561" t="s">
        <v>2588</v>
      </c>
      <c r="E561" t="s">
        <v>2590</v>
      </c>
    </row>
    <row r="562" spans="1:5" x14ac:dyDescent="0.25">
      <c r="A562">
        <v>2007</v>
      </c>
      <c r="B562" t="s">
        <v>1358</v>
      </c>
      <c r="C562" t="s">
        <v>80</v>
      </c>
      <c r="D562" t="s">
        <v>2588</v>
      </c>
      <c r="E562" t="s">
        <v>2591</v>
      </c>
    </row>
    <row r="563" spans="1:5" x14ac:dyDescent="0.25">
      <c r="A563">
        <v>2007</v>
      </c>
      <c r="B563" t="s">
        <v>1358</v>
      </c>
      <c r="C563" t="s">
        <v>80</v>
      </c>
      <c r="D563" t="s">
        <v>2592</v>
      </c>
      <c r="E563" t="s">
        <v>2593</v>
      </c>
    </row>
    <row r="564" spans="1:5" x14ac:dyDescent="0.25">
      <c r="A564">
        <v>2007</v>
      </c>
      <c r="B564" t="s">
        <v>1358</v>
      </c>
      <c r="C564" t="s">
        <v>80</v>
      </c>
      <c r="D564" t="s">
        <v>2592</v>
      </c>
      <c r="E564" t="s">
        <v>2594</v>
      </c>
    </row>
    <row r="565" spans="1:5" x14ac:dyDescent="0.25">
      <c r="A565">
        <v>2007</v>
      </c>
      <c r="B565" t="s">
        <v>72</v>
      </c>
      <c r="C565" t="s">
        <v>86</v>
      </c>
      <c r="D565" t="s">
        <v>2595</v>
      </c>
      <c r="E565" t="s">
        <v>2596</v>
      </c>
    </row>
    <row r="566" spans="1:5" x14ac:dyDescent="0.25">
      <c r="A566">
        <v>2007</v>
      </c>
      <c r="B566" t="s">
        <v>72</v>
      </c>
      <c r="C566" t="s">
        <v>86</v>
      </c>
      <c r="D566" t="s">
        <v>2129</v>
      </c>
      <c r="E566" t="s">
        <v>2597</v>
      </c>
    </row>
    <row r="567" spans="1:5" x14ac:dyDescent="0.25">
      <c r="A567">
        <v>2007</v>
      </c>
      <c r="B567" t="s">
        <v>72</v>
      </c>
      <c r="C567" t="s">
        <v>86</v>
      </c>
      <c r="D567" t="s">
        <v>2129</v>
      </c>
      <c r="E567" t="s">
        <v>2598</v>
      </c>
    </row>
    <row r="568" spans="1:5" x14ac:dyDescent="0.25">
      <c r="A568">
        <v>2007</v>
      </c>
      <c r="B568" t="s">
        <v>72</v>
      </c>
      <c r="C568" t="s">
        <v>86</v>
      </c>
      <c r="D568" t="s">
        <v>2129</v>
      </c>
      <c r="E568" t="s">
        <v>2599</v>
      </c>
    </row>
    <row r="569" spans="1:5" x14ac:dyDescent="0.25">
      <c r="A569">
        <v>2007</v>
      </c>
      <c r="B569" t="s">
        <v>72</v>
      </c>
      <c r="C569" t="s">
        <v>86</v>
      </c>
      <c r="D569" t="s">
        <v>2129</v>
      </c>
      <c r="E569" t="s">
        <v>2600</v>
      </c>
    </row>
    <row r="570" spans="1:5" x14ac:dyDescent="0.25">
      <c r="A570">
        <v>2007</v>
      </c>
      <c r="B570" t="s">
        <v>72</v>
      </c>
      <c r="C570" t="s">
        <v>86</v>
      </c>
      <c r="D570" t="s">
        <v>2129</v>
      </c>
      <c r="E570" t="s">
        <v>2601</v>
      </c>
    </row>
    <row r="571" spans="1:5" x14ac:dyDescent="0.25">
      <c r="A571">
        <v>2007</v>
      </c>
      <c r="B571" t="s">
        <v>72</v>
      </c>
      <c r="C571" t="s">
        <v>86</v>
      </c>
      <c r="D571" t="s">
        <v>2129</v>
      </c>
      <c r="E571" t="s">
        <v>2602</v>
      </c>
    </row>
    <row r="572" spans="1:5" x14ac:dyDescent="0.25">
      <c r="A572">
        <v>2007</v>
      </c>
      <c r="B572" t="s">
        <v>72</v>
      </c>
      <c r="C572" t="s">
        <v>86</v>
      </c>
      <c r="D572" t="s">
        <v>2129</v>
      </c>
      <c r="E572" t="s">
        <v>2603</v>
      </c>
    </row>
    <row r="573" spans="1:5" x14ac:dyDescent="0.25">
      <c r="A573">
        <v>2007</v>
      </c>
      <c r="B573" t="s">
        <v>72</v>
      </c>
      <c r="C573" t="s">
        <v>86</v>
      </c>
      <c r="D573" t="s">
        <v>2129</v>
      </c>
      <c r="E573" t="s">
        <v>2604</v>
      </c>
    </row>
    <row r="574" spans="1:5" x14ac:dyDescent="0.25">
      <c r="A574">
        <v>2007</v>
      </c>
      <c r="B574" t="s">
        <v>72</v>
      </c>
      <c r="C574" t="s">
        <v>86</v>
      </c>
      <c r="D574" t="s">
        <v>2129</v>
      </c>
      <c r="E574" t="s">
        <v>2605</v>
      </c>
    </row>
    <row r="575" spans="1:5" x14ac:dyDescent="0.25">
      <c r="A575">
        <v>2007</v>
      </c>
      <c r="B575" t="s">
        <v>72</v>
      </c>
      <c r="C575" t="s">
        <v>86</v>
      </c>
      <c r="D575" t="s">
        <v>2129</v>
      </c>
      <c r="E575" t="s">
        <v>2606</v>
      </c>
    </row>
    <row r="576" spans="1:5" x14ac:dyDescent="0.25">
      <c r="A576">
        <v>2007</v>
      </c>
      <c r="B576" t="s">
        <v>72</v>
      </c>
      <c r="C576" t="s">
        <v>86</v>
      </c>
      <c r="D576" t="s">
        <v>2129</v>
      </c>
      <c r="E576" t="s">
        <v>2607</v>
      </c>
    </row>
    <row r="577" spans="1:5" x14ac:dyDescent="0.25">
      <c r="A577">
        <v>2007</v>
      </c>
      <c r="B577" t="s">
        <v>72</v>
      </c>
      <c r="C577" t="s">
        <v>86</v>
      </c>
      <c r="D577" t="s">
        <v>2129</v>
      </c>
      <c r="E577" t="s">
        <v>2608</v>
      </c>
    </row>
    <row r="578" spans="1:5" x14ac:dyDescent="0.25">
      <c r="A578">
        <v>2007</v>
      </c>
      <c r="B578" t="s">
        <v>72</v>
      </c>
      <c r="C578" t="s">
        <v>86</v>
      </c>
      <c r="D578" t="s">
        <v>2129</v>
      </c>
      <c r="E578" t="s">
        <v>2609</v>
      </c>
    </row>
    <row r="579" spans="1:5" x14ac:dyDescent="0.25">
      <c r="A579">
        <v>2007</v>
      </c>
      <c r="B579" t="s">
        <v>72</v>
      </c>
      <c r="C579" t="s">
        <v>86</v>
      </c>
      <c r="D579" t="s">
        <v>2129</v>
      </c>
      <c r="E579" t="s">
        <v>2610</v>
      </c>
    </row>
    <row r="580" spans="1:5" x14ac:dyDescent="0.25">
      <c r="A580">
        <v>2007</v>
      </c>
      <c r="B580" t="s">
        <v>72</v>
      </c>
      <c r="C580" t="s">
        <v>86</v>
      </c>
      <c r="D580" t="s">
        <v>2129</v>
      </c>
      <c r="E580" t="s">
        <v>2611</v>
      </c>
    </row>
    <row r="581" spans="1:5" x14ac:dyDescent="0.25">
      <c r="A581">
        <v>2007</v>
      </c>
      <c r="B581" t="s">
        <v>72</v>
      </c>
      <c r="C581" t="s">
        <v>86</v>
      </c>
      <c r="D581" t="s">
        <v>2129</v>
      </c>
      <c r="E581" t="s">
        <v>2612</v>
      </c>
    </row>
    <row r="582" spans="1:5" x14ac:dyDescent="0.25">
      <c r="A582">
        <v>2007</v>
      </c>
      <c r="B582" t="s">
        <v>72</v>
      </c>
      <c r="C582" t="s">
        <v>86</v>
      </c>
      <c r="D582" t="s">
        <v>2613</v>
      </c>
      <c r="E582" t="s">
        <v>2614</v>
      </c>
    </row>
    <row r="583" spans="1:5" x14ac:dyDescent="0.25">
      <c r="A583">
        <v>2007</v>
      </c>
      <c r="B583" t="s">
        <v>72</v>
      </c>
      <c r="C583" t="s">
        <v>86</v>
      </c>
      <c r="D583" t="s">
        <v>2613</v>
      </c>
      <c r="E583" t="s">
        <v>2615</v>
      </c>
    </row>
    <row r="584" spans="1:5" x14ac:dyDescent="0.25">
      <c r="A584">
        <v>2007</v>
      </c>
      <c r="B584" t="s">
        <v>72</v>
      </c>
      <c r="C584" t="s">
        <v>86</v>
      </c>
      <c r="D584" t="s">
        <v>2613</v>
      </c>
      <c r="E584" t="s">
        <v>2616</v>
      </c>
    </row>
    <row r="585" spans="1:5" x14ac:dyDescent="0.25">
      <c r="A585">
        <v>2007</v>
      </c>
      <c r="B585" t="s">
        <v>72</v>
      </c>
      <c r="C585" t="s">
        <v>86</v>
      </c>
      <c r="D585" t="s">
        <v>2613</v>
      </c>
      <c r="E585" t="s">
        <v>2617</v>
      </c>
    </row>
    <row r="586" spans="1:5" x14ac:dyDescent="0.25">
      <c r="A586">
        <v>2007</v>
      </c>
      <c r="B586" t="s">
        <v>72</v>
      </c>
      <c r="C586" t="s">
        <v>86</v>
      </c>
      <c r="D586" t="s">
        <v>1935</v>
      </c>
      <c r="E586" t="s">
        <v>2618</v>
      </c>
    </row>
    <row r="587" spans="1:5" x14ac:dyDescent="0.25">
      <c r="A587">
        <v>2007</v>
      </c>
      <c r="B587" t="s">
        <v>72</v>
      </c>
      <c r="C587" t="s">
        <v>86</v>
      </c>
      <c r="D587" t="s">
        <v>1935</v>
      </c>
      <c r="E587" t="s">
        <v>2619</v>
      </c>
    </row>
    <row r="588" spans="1:5" x14ac:dyDescent="0.25">
      <c r="A588">
        <v>2007</v>
      </c>
      <c r="B588" t="s">
        <v>72</v>
      </c>
      <c r="C588" t="s">
        <v>86</v>
      </c>
      <c r="D588" t="s">
        <v>1935</v>
      </c>
      <c r="E588" t="s">
        <v>2620</v>
      </c>
    </row>
    <row r="589" spans="1:5" x14ac:dyDescent="0.25">
      <c r="A589">
        <v>2007</v>
      </c>
      <c r="B589" t="s">
        <v>72</v>
      </c>
      <c r="C589" t="s">
        <v>86</v>
      </c>
      <c r="D589" t="s">
        <v>1935</v>
      </c>
      <c r="E589" t="s">
        <v>2621</v>
      </c>
    </row>
    <row r="590" spans="1:5" x14ac:dyDescent="0.25">
      <c r="A590">
        <v>2007</v>
      </c>
      <c r="B590" t="s">
        <v>72</v>
      </c>
      <c r="C590" t="s">
        <v>86</v>
      </c>
      <c r="D590" t="s">
        <v>1935</v>
      </c>
      <c r="E590" t="s">
        <v>2622</v>
      </c>
    </row>
    <row r="591" spans="1:5" x14ac:dyDescent="0.25">
      <c r="A591">
        <v>2007</v>
      </c>
      <c r="B591" t="s">
        <v>72</v>
      </c>
      <c r="C591" t="s">
        <v>86</v>
      </c>
      <c r="D591" t="s">
        <v>1935</v>
      </c>
      <c r="E591" t="s">
        <v>2623</v>
      </c>
    </row>
    <row r="592" spans="1:5" x14ac:dyDescent="0.25">
      <c r="A592">
        <v>2007</v>
      </c>
      <c r="B592" t="s">
        <v>72</v>
      </c>
      <c r="C592" t="s">
        <v>86</v>
      </c>
      <c r="D592" t="s">
        <v>1935</v>
      </c>
      <c r="E592" t="s">
        <v>2624</v>
      </c>
    </row>
    <row r="593" spans="1:5" x14ac:dyDescent="0.25">
      <c r="A593">
        <v>2007</v>
      </c>
      <c r="B593" t="s">
        <v>72</v>
      </c>
      <c r="C593" t="s">
        <v>86</v>
      </c>
      <c r="D593" t="s">
        <v>1935</v>
      </c>
      <c r="E593" t="s">
        <v>2625</v>
      </c>
    </row>
    <row r="594" spans="1:5" x14ac:dyDescent="0.25">
      <c r="A594">
        <v>2007</v>
      </c>
      <c r="B594" t="s">
        <v>72</v>
      </c>
      <c r="C594" t="s">
        <v>86</v>
      </c>
      <c r="D594" t="s">
        <v>1935</v>
      </c>
      <c r="E594" t="s">
        <v>2626</v>
      </c>
    </row>
    <row r="595" spans="1:5" x14ac:dyDescent="0.25">
      <c r="A595">
        <v>2007</v>
      </c>
      <c r="B595" t="s">
        <v>72</v>
      </c>
      <c r="C595" t="s">
        <v>86</v>
      </c>
      <c r="D595" t="s">
        <v>1935</v>
      </c>
      <c r="E595" t="s">
        <v>2627</v>
      </c>
    </row>
    <row r="596" spans="1:5" x14ac:dyDescent="0.25">
      <c r="A596">
        <v>2007</v>
      </c>
      <c r="B596" t="s">
        <v>72</v>
      </c>
      <c r="C596" t="s">
        <v>86</v>
      </c>
      <c r="D596" t="s">
        <v>1935</v>
      </c>
      <c r="E596" t="s">
        <v>2628</v>
      </c>
    </row>
    <row r="597" spans="1:5" x14ac:dyDescent="0.25">
      <c r="A597">
        <v>2007</v>
      </c>
      <c r="B597" t="s">
        <v>72</v>
      </c>
      <c r="C597" t="s">
        <v>86</v>
      </c>
      <c r="D597" t="s">
        <v>1935</v>
      </c>
      <c r="E597" t="s">
        <v>2629</v>
      </c>
    </row>
    <row r="598" spans="1:5" x14ac:dyDescent="0.25">
      <c r="A598">
        <v>2007</v>
      </c>
      <c r="B598" t="s">
        <v>72</v>
      </c>
      <c r="C598" t="s">
        <v>86</v>
      </c>
      <c r="D598" t="s">
        <v>1935</v>
      </c>
      <c r="E598" t="s">
        <v>2630</v>
      </c>
    </row>
    <row r="599" spans="1:5" x14ac:dyDescent="0.25">
      <c r="A599">
        <v>2007</v>
      </c>
      <c r="B599" t="s">
        <v>72</v>
      </c>
      <c r="C599" t="s">
        <v>86</v>
      </c>
      <c r="D599" t="s">
        <v>1935</v>
      </c>
      <c r="E599" t="s">
        <v>2631</v>
      </c>
    </row>
    <row r="600" spans="1:5" x14ac:dyDescent="0.25">
      <c r="A600">
        <v>2007</v>
      </c>
      <c r="B600" t="s">
        <v>72</v>
      </c>
      <c r="C600" t="s">
        <v>86</v>
      </c>
      <c r="D600" t="s">
        <v>1935</v>
      </c>
      <c r="E600" t="s">
        <v>2632</v>
      </c>
    </row>
    <row r="601" spans="1:5" x14ac:dyDescent="0.25">
      <c r="A601">
        <v>2007</v>
      </c>
      <c r="B601" t="s">
        <v>72</v>
      </c>
      <c r="C601" t="s">
        <v>86</v>
      </c>
      <c r="D601" t="s">
        <v>1935</v>
      </c>
      <c r="E601" t="s">
        <v>2633</v>
      </c>
    </row>
    <row r="602" spans="1:5" x14ac:dyDescent="0.25">
      <c r="A602">
        <v>2007</v>
      </c>
      <c r="B602" t="s">
        <v>72</v>
      </c>
      <c r="C602" t="s">
        <v>86</v>
      </c>
      <c r="D602" t="s">
        <v>1935</v>
      </c>
      <c r="E602" t="s">
        <v>2634</v>
      </c>
    </row>
    <row r="603" spans="1:5" x14ac:dyDescent="0.25">
      <c r="A603">
        <v>2007</v>
      </c>
      <c r="B603" t="s">
        <v>72</v>
      </c>
      <c r="C603" t="s">
        <v>86</v>
      </c>
      <c r="D603" t="s">
        <v>1935</v>
      </c>
      <c r="E603" t="s">
        <v>2635</v>
      </c>
    </row>
    <row r="604" spans="1:5" x14ac:dyDescent="0.25">
      <c r="A604">
        <v>2007</v>
      </c>
      <c r="B604" t="s">
        <v>72</v>
      </c>
      <c r="C604" t="s">
        <v>86</v>
      </c>
      <c r="D604" t="s">
        <v>1935</v>
      </c>
      <c r="E604" t="s">
        <v>2636</v>
      </c>
    </row>
    <row r="605" spans="1:5" x14ac:dyDescent="0.25">
      <c r="A605">
        <v>2007</v>
      </c>
      <c r="B605" t="s">
        <v>72</v>
      </c>
      <c r="C605" t="s">
        <v>86</v>
      </c>
      <c r="D605" t="s">
        <v>1935</v>
      </c>
      <c r="E605" t="s">
        <v>2637</v>
      </c>
    </row>
    <row r="606" spans="1:5" x14ac:dyDescent="0.25">
      <c r="A606">
        <v>2007</v>
      </c>
      <c r="B606" t="s">
        <v>72</v>
      </c>
      <c r="C606" t="s">
        <v>86</v>
      </c>
      <c r="D606" t="s">
        <v>1935</v>
      </c>
      <c r="E606" t="s">
        <v>2638</v>
      </c>
    </row>
    <row r="607" spans="1:5" x14ac:dyDescent="0.25">
      <c r="A607">
        <v>2007</v>
      </c>
      <c r="B607" t="s">
        <v>72</v>
      </c>
      <c r="C607" t="s">
        <v>86</v>
      </c>
      <c r="D607" t="s">
        <v>1935</v>
      </c>
      <c r="E607" t="s">
        <v>2639</v>
      </c>
    </row>
    <row r="608" spans="1:5" x14ac:dyDescent="0.25">
      <c r="A608">
        <v>2007</v>
      </c>
      <c r="B608" t="s">
        <v>72</v>
      </c>
      <c r="C608" t="s">
        <v>86</v>
      </c>
      <c r="D608" t="s">
        <v>2640</v>
      </c>
      <c r="E608" t="s">
        <v>2641</v>
      </c>
    </row>
    <row r="609" spans="1:5" x14ac:dyDescent="0.25">
      <c r="A609">
        <v>2007</v>
      </c>
      <c r="B609" t="s">
        <v>72</v>
      </c>
      <c r="C609" t="s">
        <v>86</v>
      </c>
      <c r="D609" t="s">
        <v>2640</v>
      </c>
      <c r="E609" t="s">
        <v>2642</v>
      </c>
    </row>
    <row r="610" spans="1:5" x14ac:dyDescent="0.25">
      <c r="A610">
        <v>2007</v>
      </c>
      <c r="B610" t="s">
        <v>72</v>
      </c>
      <c r="C610" t="s">
        <v>86</v>
      </c>
      <c r="D610" t="s">
        <v>2640</v>
      </c>
      <c r="E610" t="s">
        <v>2643</v>
      </c>
    </row>
    <row r="611" spans="1:5" x14ac:dyDescent="0.25">
      <c r="A611">
        <v>2007</v>
      </c>
      <c r="B611" t="s">
        <v>72</v>
      </c>
      <c r="C611" t="s">
        <v>86</v>
      </c>
      <c r="D611" t="s">
        <v>2644</v>
      </c>
      <c r="E611" t="s">
        <v>2645</v>
      </c>
    </row>
    <row r="612" spans="1:5" x14ac:dyDescent="0.25">
      <c r="A612">
        <v>2007</v>
      </c>
      <c r="B612" t="s">
        <v>72</v>
      </c>
      <c r="C612" t="s">
        <v>86</v>
      </c>
      <c r="D612" t="s">
        <v>2646</v>
      </c>
      <c r="E612" t="s">
        <v>2647</v>
      </c>
    </row>
    <row r="613" spans="1:5" x14ac:dyDescent="0.25">
      <c r="A613">
        <v>2007</v>
      </c>
      <c r="B613" t="s">
        <v>72</v>
      </c>
      <c r="C613" t="s">
        <v>86</v>
      </c>
      <c r="D613" t="s">
        <v>2648</v>
      </c>
      <c r="E613" t="s">
        <v>2649</v>
      </c>
    </row>
    <row r="614" spans="1:5" x14ac:dyDescent="0.25">
      <c r="A614">
        <v>2007</v>
      </c>
      <c r="B614" t="s">
        <v>72</v>
      </c>
      <c r="C614" t="s">
        <v>86</v>
      </c>
      <c r="D614" t="s">
        <v>2650</v>
      </c>
      <c r="E614" t="s">
        <v>2651</v>
      </c>
    </row>
    <row r="615" spans="1:5" x14ac:dyDescent="0.25">
      <c r="A615">
        <v>2007</v>
      </c>
      <c r="B615" t="s">
        <v>72</v>
      </c>
      <c r="C615" t="s">
        <v>86</v>
      </c>
      <c r="D615" t="s">
        <v>2650</v>
      </c>
      <c r="E615" t="s">
        <v>2652</v>
      </c>
    </row>
    <row r="616" spans="1:5" x14ac:dyDescent="0.25">
      <c r="A616">
        <v>2007</v>
      </c>
      <c r="B616" t="s">
        <v>72</v>
      </c>
      <c r="C616" t="s">
        <v>86</v>
      </c>
      <c r="D616" t="s">
        <v>2653</v>
      </c>
      <c r="E616" t="s">
        <v>2654</v>
      </c>
    </row>
    <row r="617" spans="1:5" x14ac:dyDescent="0.25">
      <c r="A617">
        <v>2007</v>
      </c>
      <c r="B617" t="s">
        <v>72</v>
      </c>
      <c r="C617" t="s">
        <v>86</v>
      </c>
      <c r="D617" t="s">
        <v>2655</v>
      </c>
      <c r="E617" t="s">
        <v>2656</v>
      </c>
    </row>
    <row r="618" spans="1:5" x14ac:dyDescent="0.25">
      <c r="A618">
        <v>2007</v>
      </c>
      <c r="B618" t="s">
        <v>72</v>
      </c>
      <c r="C618" t="s">
        <v>86</v>
      </c>
      <c r="D618" t="s">
        <v>2021</v>
      </c>
      <c r="E618" t="s">
        <v>2657</v>
      </c>
    </row>
    <row r="619" spans="1:5" x14ac:dyDescent="0.25">
      <c r="A619">
        <v>2007</v>
      </c>
      <c r="B619" t="s">
        <v>72</v>
      </c>
      <c r="C619" t="s">
        <v>86</v>
      </c>
      <c r="D619" t="s">
        <v>2021</v>
      </c>
      <c r="E619" t="s">
        <v>2658</v>
      </c>
    </row>
    <row r="620" spans="1:5" x14ac:dyDescent="0.25">
      <c r="A620">
        <v>2007</v>
      </c>
      <c r="B620" t="s">
        <v>72</v>
      </c>
      <c r="C620" t="s">
        <v>86</v>
      </c>
      <c r="D620" t="s">
        <v>2271</v>
      </c>
      <c r="E620" t="s">
        <v>2659</v>
      </c>
    </row>
    <row r="621" spans="1:5" x14ac:dyDescent="0.25">
      <c r="A621">
        <v>2007</v>
      </c>
      <c r="B621" t="s">
        <v>72</v>
      </c>
      <c r="C621" t="s">
        <v>86</v>
      </c>
      <c r="D621" t="s">
        <v>2660</v>
      </c>
      <c r="E621" t="s">
        <v>2661</v>
      </c>
    </row>
    <row r="622" spans="1:5" x14ac:dyDescent="0.25">
      <c r="A622">
        <v>2007</v>
      </c>
      <c r="B622" t="s">
        <v>72</v>
      </c>
      <c r="C622" t="s">
        <v>86</v>
      </c>
      <c r="D622" t="s">
        <v>2033</v>
      </c>
      <c r="E622" t="s">
        <v>2662</v>
      </c>
    </row>
    <row r="623" spans="1:5" x14ac:dyDescent="0.25">
      <c r="A623">
        <v>2007</v>
      </c>
      <c r="B623" t="s">
        <v>72</v>
      </c>
      <c r="C623" t="s">
        <v>86</v>
      </c>
      <c r="D623" t="s">
        <v>2033</v>
      </c>
      <c r="E623" t="s">
        <v>2663</v>
      </c>
    </row>
    <row r="624" spans="1:5" x14ac:dyDescent="0.25">
      <c r="A624">
        <v>2007</v>
      </c>
      <c r="B624" t="s">
        <v>72</v>
      </c>
      <c r="C624" t="s">
        <v>86</v>
      </c>
      <c r="D624" t="s">
        <v>2664</v>
      </c>
      <c r="E624" t="s">
        <v>2665</v>
      </c>
    </row>
    <row r="625" spans="1:5" x14ac:dyDescent="0.25">
      <c r="A625">
        <v>2007</v>
      </c>
      <c r="B625" t="s">
        <v>72</v>
      </c>
      <c r="C625" t="s">
        <v>86</v>
      </c>
      <c r="D625" t="s">
        <v>2666</v>
      </c>
      <c r="E625" t="s">
        <v>2667</v>
      </c>
    </row>
    <row r="626" spans="1:5" x14ac:dyDescent="0.25">
      <c r="A626">
        <v>2007</v>
      </c>
      <c r="B626" t="s">
        <v>72</v>
      </c>
      <c r="C626" t="s">
        <v>86</v>
      </c>
      <c r="D626" t="s">
        <v>2518</v>
      </c>
      <c r="E626" t="s">
        <v>2668</v>
      </c>
    </row>
    <row r="627" spans="1:5" x14ac:dyDescent="0.25">
      <c r="A627">
        <v>2007</v>
      </c>
      <c r="B627" t="s">
        <v>72</v>
      </c>
      <c r="C627" t="s">
        <v>86</v>
      </c>
      <c r="D627" t="s">
        <v>2669</v>
      </c>
      <c r="E627" t="s">
        <v>2670</v>
      </c>
    </row>
    <row r="628" spans="1:5" x14ac:dyDescent="0.25">
      <c r="A628">
        <v>2007</v>
      </c>
      <c r="B628" t="s">
        <v>72</v>
      </c>
      <c r="C628" t="s">
        <v>86</v>
      </c>
      <c r="D628" t="s">
        <v>2671</v>
      </c>
      <c r="E628" t="s">
        <v>2672</v>
      </c>
    </row>
    <row r="629" spans="1:5" x14ac:dyDescent="0.25">
      <c r="A629">
        <v>2007</v>
      </c>
      <c r="B629" t="s">
        <v>72</v>
      </c>
      <c r="C629" t="s">
        <v>86</v>
      </c>
      <c r="D629" t="s">
        <v>2526</v>
      </c>
      <c r="E629" t="s">
        <v>2673</v>
      </c>
    </row>
    <row r="630" spans="1:5" x14ac:dyDescent="0.25">
      <c r="A630">
        <v>2007</v>
      </c>
      <c r="B630" t="s">
        <v>72</v>
      </c>
      <c r="C630" t="s">
        <v>86</v>
      </c>
      <c r="D630" t="s">
        <v>2526</v>
      </c>
      <c r="E630" t="s">
        <v>2674</v>
      </c>
    </row>
    <row r="631" spans="1:5" x14ac:dyDescent="0.25">
      <c r="A631">
        <v>2007</v>
      </c>
      <c r="B631" t="s">
        <v>72</v>
      </c>
      <c r="C631" t="s">
        <v>86</v>
      </c>
      <c r="D631" t="s">
        <v>2526</v>
      </c>
      <c r="E631" t="s">
        <v>2675</v>
      </c>
    </row>
    <row r="632" spans="1:5" x14ac:dyDescent="0.25">
      <c r="A632">
        <v>2007</v>
      </c>
      <c r="B632" t="s">
        <v>72</v>
      </c>
      <c r="C632" t="s">
        <v>86</v>
      </c>
      <c r="D632" t="s">
        <v>2676</v>
      </c>
      <c r="E632" t="s">
        <v>2677</v>
      </c>
    </row>
    <row r="633" spans="1:5" x14ac:dyDescent="0.25">
      <c r="A633">
        <v>2007</v>
      </c>
      <c r="B633" t="s">
        <v>72</v>
      </c>
      <c r="C633" t="s">
        <v>86</v>
      </c>
      <c r="D633" t="s">
        <v>2676</v>
      </c>
      <c r="E633" t="s">
        <v>2678</v>
      </c>
    </row>
    <row r="634" spans="1:5" x14ac:dyDescent="0.25">
      <c r="A634">
        <v>2007</v>
      </c>
      <c r="B634" t="s">
        <v>72</v>
      </c>
      <c r="C634" t="s">
        <v>86</v>
      </c>
      <c r="D634" t="s">
        <v>2676</v>
      </c>
      <c r="E634" t="s">
        <v>2679</v>
      </c>
    </row>
    <row r="635" spans="1:5" x14ac:dyDescent="0.25">
      <c r="A635">
        <v>2007</v>
      </c>
      <c r="B635" t="s">
        <v>72</v>
      </c>
      <c r="C635" t="s">
        <v>86</v>
      </c>
      <c r="D635" t="s">
        <v>2680</v>
      </c>
      <c r="E635" t="s">
        <v>2681</v>
      </c>
    </row>
    <row r="636" spans="1:5" x14ac:dyDescent="0.25">
      <c r="A636">
        <v>2007</v>
      </c>
      <c r="B636" t="s">
        <v>72</v>
      </c>
      <c r="C636" t="s">
        <v>86</v>
      </c>
      <c r="D636" t="s">
        <v>2682</v>
      </c>
      <c r="E636" t="s">
        <v>2683</v>
      </c>
    </row>
    <row r="637" spans="1:5" x14ac:dyDescent="0.25">
      <c r="A637">
        <v>2007</v>
      </c>
      <c r="B637" t="s">
        <v>72</v>
      </c>
      <c r="C637" t="s">
        <v>86</v>
      </c>
      <c r="D637" t="s">
        <v>2684</v>
      </c>
      <c r="E637" t="s">
        <v>2685</v>
      </c>
    </row>
    <row r="638" spans="1:5" x14ac:dyDescent="0.25">
      <c r="A638">
        <v>2007</v>
      </c>
      <c r="B638" t="s">
        <v>72</v>
      </c>
      <c r="C638" t="s">
        <v>86</v>
      </c>
      <c r="D638" t="s">
        <v>2686</v>
      </c>
      <c r="E638" t="s">
        <v>2687</v>
      </c>
    </row>
    <row r="639" spans="1:5" x14ac:dyDescent="0.25">
      <c r="A639">
        <v>2007</v>
      </c>
      <c r="B639" t="s">
        <v>72</v>
      </c>
      <c r="C639" t="s">
        <v>86</v>
      </c>
      <c r="D639" t="s">
        <v>2686</v>
      </c>
      <c r="E639" t="s">
        <v>2688</v>
      </c>
    </row>
    <row r="640" spans="1:5" x14ac:dyDescent="0.25">
      <c r="A640">
        <v>2007</v>
      </c>
      <c r="B640" t="s">
        <v>72</v>
      </c>
      <c r="C640" t="s">
        <v>86</v>
      </c>
      <c r="D640" t="s">
        <v>2686</v>
      </c>
      <c r="E640" t="s">
        <v>2689</v>
      </c>
    </row>
    <row r="641" spans="1:5" x14ac:dyDescent="0.25">
      <c r="A641">
        <v>2007</v>
      </c>
      <c r="B641" t="s">
        <v>72</v>
      </c>
      <c r="C641" t="s">
        <v>86</v>
      </c>
      <c r="D641" t="s">
        <v>2686</v>
      </c>
      <c r="E641" t="s">
        <v>2690</v>
      </c>
    </row>
    <row r="642" spans="1:5" x14ac:dyDescent="0.25">
      <c r="A642">
        <v>2007</v>
      </c>
      <c r="B642" t="s">
        <v>35</v>
      </c>
      <c r="C642" t="s">
        <v>86</v>
      </c>
      <c r="D642" t="s">
        <v>2691</v>
      </c>
      <c r="E642" t="s">
        <v>2692</v>
      </c>
    </row>
    <row r="643" spans="1:5" x14ac:dyDescent="0.25">
      <c r="A643">
        <v>2007</v>
      </c>
      <c r="B643" t="s">
        <v>2693</v>
      </c>
      <c r="C643" t="s">
        <v>86</v>
      </c>
      <c r="D643" t="s">
        <v>2694</v>
      </c>
      <c r="E643" t="s">
        <v>2695</v>
      </c>
    </row>
    <row r="644" spans="1:5" x14ac:dyDescent="0.25">
      <c r="A644">
        <v>2007</v>
      </c>
      <c r="B644" t="s">
        <v>72</v>
      </c>
      <c r="C644" t="s">
        <v>86</v>
      </c>
      <c r="D644" t="s">
        <v>2696</v>
      </c>
      <c r="E644" t="s">
        <v>2697</v>
      </c>
    </row>
    <row r="645" spans="1:5" x14ac:dyDescent="0.25">
      <c r="A645">
        <v>2007</v>
      </c>
      <c r="B645" t="s">
        <v>72</v>
      </c>
      <c r="C645" t="s">
        <v>86</v>
      </c>
      <c r="D645" t="s">
        <v>2696</v>
      </c>
      <c r="E645" t="s">
        <v>2698</v>
      </c>
    </row>
    <row r="646" spans="1:5" x14ac:dyDescent="0.25">
      <c r="A646">
        <v>2007</v>
      </c>
      <c r="B646" t="s">
        <v>72</v>
      </c>
      <c r="C646" t="s">
        <v>86</v>
      </c>
      <c r="D646" t="s">
        <v>2699</v>
      </c>
      <c r="E646" t="s">
        <v>2700</v>
      </c>
    </row>
    <row r="647" spans="1:5" x14ac:dyDescent="0.25">
      <c r="A647">
        <v>2007</v>
      </c>
      <c r="B647" t="s">
        <v>72</v>
      </c>
      <c r="C647" t="s">
        <v>86</v>
      </c>
      <c r="D647" t="s">
        <v>2701</v>
      </c>
      <c r="E647" t="s">
        <v>2702</v>
      </c>
    </row>
    <row r="648" spans="1:5" x14ac:dyDescent="0.25">
      <c r="A648">
        <v>2007</v>
      </c>
      <c r="B648" t="s">
        <v>72</v>
      </c>
      <c r="C648" t="s">
        <v>86</v>
      </c>
      <c r="D648" t="s">
        <v>2701</v>
      </c>
      <c r="E648" t="s">
        <v>2703</v>
      </c>
    </row>
    <row r="649" spans="1:5" x14ac:dyDescent="0.25">
      <c r="A649">
        <v>2007</v>
      </c>
      <c r="B649" t="s">
        <v>72</v>
      </c>
      <c r="C649" t="s">
        <v>86</v>
      </c>
      <c r="D649" t="s">
        <v>2701</v>
      </c>
      <c r="E649" t="s">
        <v>2704</v>
      </c>
    </row>
    <row r="650" spans="1:5" x14ac:dyDescent="0.25">
      <c r="A650">
        <v>2007</v>
      </c>
      <c r="B650" t="s">
        <v>72</v>
      </c>
      <c r="C650" t="s">
        <v>86</v>
      </c>
      <c r="D650" t="s">
        <v>2701</v>
      </c>
      <c r="E650" t="s">
        <v>2705</v>
      </c>
    </row>
    <row r="651" spans="1:5" x14ac:dyDescent="0.25">
      <c r="A651">
        <v>2007</v>
      </c>
      <c r="B651" t="s">
        <v>72</v>
      </c>
      <c r="C651" t="s">
        <v>86</v>
      </c>
      <c r="D651" t="s">
        <v>2701</v>
      </c>
      <c r="E651" t="s">
        <v>2706</v>
      </c>
    </row>
    <row r="652" spans="1:5" x14ac:dyDescent="0.25">
      <c r="A652">
        <v>2007</v>
      </c>
      <c r="B652" t="s">
        <v>72</v>
      </c>
      <c r="C652" t="s">
        <v>86</v>
      </c>
      <c r="D652" t="s">
        <v>2701</v>
      </c>
      <c r="E652" t="s">
        <v>2707</v>
      </c>
    </row>
    <row r="653" spans="1:5" x14ac:dyDescent="0.25">
      <c r="A653">
        <v>2007</v>
      </c>
      <c r="B653" t="s">
        <v>72</v>
      </c>
      <c r="C653" t="s">
        <v>86</v>
      </c>
      <c r="D653" t="s">
        <v>2701</v>
      </c>
      <c r="E653" t="s">
        <v>2708</v>
      </c>
    </row>
    <row r="654" spans="1:5" x14ac:dyDescent="0.25">
      <c r="A654">
        <v>2007</v>
      </c>
      <c r="B654" t="s">
        <v>72</v>
      </c>
      <c r="C654" t="s">
        <v>86</v>
      </c>
      <c r="D654" t="s">
        <v>2709</v>
      </c>
      <c r="E654" t="s">
        <v>2710</v>
      </c>
    </row>
    <row r="655" spans="1:5" x14ac:dyDescent="0.25">
      <c r="A655">
        <v>2007</v>
      </c>
      <c r="B655" t="s">
        <v>72</v>
      </c>
      <c r="C655" t="s">
        <v>86</v>
      </c>
      <c r="D655" t="s">
        <v>2711</v>
      </c>
      <c r="E655" t="s">
        <v>2712</v>
      </c>
    </row>
    <row r="656" spans="1:5" x14ac:dyDescent="0.25">
      <c r="A656">
        <v>2007</v>
      </c>
      <c r="B656" t="s">
        <v>35</v>
      </c>
      <c r="C656" t="s">
        <v>86</v>
      </c>
      <c r="D656" t="s">
        <v>2713</v>
      </c>
      <c r="E656" t="s">
        <v>2714</v>
      </c>
    </row>
    <row r="657" spans="1:5" x14ac:dyDescent="0.25">
      <c r="A657">
        <v>2007</v>
      </c>
      <c r="B657" t="s">
        <v>72</v>
      </c>
      <c r="C657" t="s">
        <v>86</v>
      </c>
      <c r="D657" t="s">
        <v>2552</v>
      </c>
      <c r="E657" t="s">
        <v>2715</v>
      </c>
    </row>
    <row r="658" spans="1:5" x14ac:dyDescent="0.25">
      <c r="A658">
        <v>2007</v>
      </c>
      <c r="B658" t="s">
        <v>36</v>
      </c>
      <c r="C658" t="s">
        <v>86</v>
      </c>
      <c r="D658" t="s">
        <v>2716</v>
      </c>
      <c r="E658" t="s">
        <v>2717</v>
      </c>
    </row>
    <row r="659" spans="1:5" x14ac:dyDescent="0.25">
      <c r="A659">
        <v>2007</v>
      </c>
      <c r="B659" t="s">
        <v>72</v>
      </c>
      <c r="C659" t="s">
        <v>86</v>
      </c>
      <c r="D659" t="s">
        <v>2718</v>
      </c>
      <c r="E659" t="s">
        <v>2719</v>
      </c>
    </row>
    <row r="660" spans="1:5" x14ac:dyDescent="0.25">
      <c r="A660">
        <v>2008</v>
      </c>
      <c r="B660" t="s">
        <v>72</v>
      </c>
      <c r="C660" t="s">
        <v>86</v>
      </c>
      <c r="D660" t="s">
        <v>2720</v>
      </c>
      <c r="E660" t="s">
        <v>2721</v>
      </c>
    </row>
    <row r="661" spans="1:5" x14ac:dyDescent="0.25">
      <c r="A661">
        <v>2008</v>
      </c>
      <c r="B661" t="s">
        <v>72</v>
      </c>
      <c r="C661" t="s">
        <v>86</v>
      </c>
      <c r="D661" t="s">
        <v>2720</v>
      </c>
      <c r="E661" t="s">
        <v>2722</v>
      </c>
    </row>
    <row r="662" spans="1:5" x14ac:dyDescent="0.25">
      <c r="A662">
        <v>2008</v>
      </c>
      <c r="B662" t="s">
        <v>72</v>
      </c>
      <c r="C662" t="s">
        <v>86</v>
      </c>
      <c r="D662" t="s">
        <v>2723</v>
      </c>
      <c r="E662" t="s">
        <v>2724</v>
      </c>
    </row>
    <row r="663" spans="1:5" x14ac:dyDescent="0.25">
      <c r="A663">
        <v>2008</v>
      </c>
      <c r="B663" t="s">
        <v>72</v>
      </c>
      <c r="C663" t="s">
        <v>86</v>
      </c>
      <c r="D663" t="s">
        <v>1894</v>
      </c>
      <c r="E663" t="s">
        <v>2725</v>
      </c>
    </row>
    <row r="664" spans="1:5" x14ac:dyDescent="0.25">
      <c r="A664">
        <v>2008</v>
      </c>
      <c r="B664" t="s">
        <v>35</v>
      </c>
      <c r="C664" t="s">
        <v>86</v>
      </c>
      <c r="D664" t="s">
        <v>2560</v>
      </c>
      <c r="E664" t="s">
        <v>2726</v>
      </c>
    </row>
    <row r="665" spans="1:5" x14ac:dyDescent="0.25">
      <c r="A665">
        <v>2008</v>
      </c>
      <c r="B665" t="s">
        <v>35</v>
      </c>
      <c r="C665" t="s">
        <v>86</v>
      </c>
      <c r="D665" t="s">
        <v>2560</v>
      </c>
      <c r="E665" t="s">
        <v>2727</v>
      </c>
    </row>
    <row r="666" spans="1:5" x14ac:dyDescent="0.25">
      <c r="A666">
        <v>2008</v>
      </c>
      <c r="B666" t="s">
        <v>72</v>
      </c>
      <c r="C666" t="s">
        <v>86</v>
      </c>
      <c r="D666" t="s">
        <v>2728</v>
      </c>
      <c r="E666" t="s">
        <v>2729</v>
      </c>
    </row>
    <row r="667" spans="1:5" x14ac:dyDescent="0.25">
      <c r="A667">
        <v>2008</v>
      </c>
      <c r="B667" t="s">
        <v>72</v>
      </c>
      <c r="C667" t="s">
        <v>86</v>
      </c>
      <c r="D667" t="s">
        <v>2730</v>
      </c>
      <c r="E667" t="s">
        <v>2731</v>
      </c>
    </row>
    <row r="668" spans="1:5" x14ac:dyDescent="0.25">
      <c r="A668">
        <v>2008</v>
      </c>
      <c r="B668" t="s">
        <v>72</v>
      </c>
      <c r="C668" t="s">
        <v>86</v>
      </c>
      <c r="D668" t="s">
        <v>2732</v>
      </c>
      <c r="E668" t="s">
        <v>2733</v>
      </c>
    </row>
    <row r="669" spans="1:5" x14ac:dyDescent="0.25">
      <c r="A669">
        <v>2008</v>
      </c>
      <c r="B669" t="s">
        <v>72</v>
      </c>
      <c r="C669" t="s">
        <v>86</v>
      </c>
      <c r="D669" t="s">
        <v>2734</v>
      </c>
      <c r="E669" t="s">
        <v>2735</v>
      </c>
    </row>
    <row r="670" spans="1:5" x14ac:dyDescent="0.25">
      <c r="A670">
        <v>2008</v>
      </c>
      <c r="B670" t="s">
        <v>1358</v>
      </c>
      <c r="C670" t="s">
        <v>80</v>
      </c>
      <c r="D670" t="s">
        <v>2588</v>
      </c>
      <c r="E670" t="s">
        <v>2736</v>
      </c>
    </row>
    <row r="671" spans="1:5" x14ac:dyDescent="0.25">
      <c r="A671">
        <v>2008</v>
      </c>
      <c r="B671" t="s">
        <v>1358</v>
      </c>
      <c r="C671" t="s">
        <v>80</v>
      </c>
      <c r="D671" t="s">
        <v>2588</v>
      </c>
      <c r="E671" t="s">
        <v>2737</v>
      </c>
    </row>
    <row r="672" spans="1:5" x14ac:dyDescent="0.25">
      <c r="A672">
        <v>2008</v>
      </c>
      <c r="B672" t="s">
        <v>72</v>
      </c>
      <c r="C672" t="s">
        <v>86</v>
      </c>
      <c r="D672" t="s">
        <v>2129</v>
      </c>
      <c r="E672" t="s">
        <v>2738</v>
      </c>
    </row>
    <row r="673" spans="1:5" x14ac:dyDescent="0.25">
      <c r="A673">
        <v>2008</v>
      </c>
      <c r="B673" t="s">
        <v>72</v>
      </c>
      <c r="C673" t="s">
        <v>86</v>
      </c>
      <c r="D673" t="s">
        <v>2129</v>
      </c>
      <c r="E673" t="s">
        <v>2739</v>
      </c>
    </row>
    <row r="674" spans="1:5" x14ac:dyDescent="0.25">
      <c r="A674">
        <v>2008</v>
      </c>
      <c r="B674" t="s">
        <v>72</v>
      </c>
      <c r="C674" t="s">
        <v>86</v>
      </c>
      <c r="D674" t="s">
        <v>2129</v>
      </c>
      <c r="E674" t="s">
        <v>2740</v>
      </c>
    </row>
    <row r="675" spans="1:5" x14ac:dyDescent="0.25">
      <c r="A675">
        <v>2008</v>
      </c>
      <c r="B675" t="s">
        <v>72</v>
      </c>
      <c r="C675" t="s">
        <v>86</v>
      </c>
      <c r="D675" t="s">
        <v>2129</v>
      </c>
      <c r="E675" t="s">
        <v>2741</v>
      </c>
    </row>
    <row r="676" spans="1:5" x14ac:dyDescent="0.25">
      <c r="A676">
        <v>2008</v>
      </c>
      <c r="B676" t="s">
        <v>72</v>
      </c>
      <c r="C676" t="s">
        <v>86</v>
      </c>
      <c r="D676" t="s">
        <v>2129</v>
      </c>
      <c r="E676" t="s">
        <v>2742</v>
      </c>
    </row>
    <row r="677" spans="1:5" x14ac:dyDescent="0.25">
      <c r="A677">
        <v>2008</v>
      </c>
      <c r="B677" t="s">
        <v>72</v>
      </c>
      <c r="C677" t="s">
        <v>86</v>
      </c>
      <c r="D677" t="s">
        <v>2129</v>
      </c>
      <c r="E677" t="s">
        <v>2743</v>
      </c>
    </row>
    <row r="678" spans="1:5" x14ac:dyDescent="0.25">
      <c r="A678">
        <v>2008</v>
      </c>
      <c r="B678" t="s">
        <v>72</v>
      </c>
      <c r="C678" t="s">
        <v>86</v>
      </c>
      <c r="D678" t="s">
        <v>2129</v>
      </c>
      <c r="E678" t="s">
        <v>2744</v>
      </c>
    </row>
    <row r="679" spans="1:5" x14ac:dyDescent="0.25">
      <c r="A679">
        <v>2008</v>
      </c>
      <c r="B679" t="s">
        <v>72</v>
      </c>
      <c r="C679" t="s">
        <v>86</v>
      </c>
      <c r="D679" t="s">
        <v>2129</v>
      </c>
      <c r="E679" t="s">
        <v>2745</v>
      </c>
    </row>
    <row r="680" spans="1:5" x14ac:dyDescent="0.25">
      <c r="A680">
        <v>2008</v>
      </c>
      <c r="B680" t="s">
        <v>72</v>
      </c>
      <c r="C680" t="s">
        <v>86</v>
      </c>
      <c r="D680" t="s">
        <v>2129</v>
      </c>
      <c r="E680" t="s">
        <v>2746</v>
      </c>
    </row>
    <row r="681" spans="1:5" x14ac:dyDescent="0.25">
      <c r="A681">
        <v>2008</v>
      </c>
      <c r="B681" t="s">
        <v>72</v>
      </c>
      <c r="C681" t="s">
        <v>86</v>
      </c>
      <c r="D681" t="s">
        <v>2129</v>
      </c>
      <c r="E681" t="s">
        <v>2747</v>
      </c>
    </row>
    <row r="682" spans="1:5" x14ac:dyDescent="0.25">
      <c r="A682">
        <v>2008</v>
      </c>
      <c r="B682" t="s">
        <v>72</v>
      </c>
      <c r="C682" t="s">
        <v>86</v>
      </c>
      <c r="D682" t="s">
        <v>2129</v>
      </c>
      <c r="E682" t="s">
        <v>2748</v>
      </c>
    </row>
    <row r="683" spans="1:5" x14ac:dyDescent="0.25">
      <c r="A683">
        <v>2008</v>
      </c>
      <c r="B683" t="s">
        <v>72</v>
      </c>
      <c r="C683" t="s">
        <v>86</v>
      </c>
      <c r="D683" t="s">
        <v>2129</v>
      </c>
      <c r="E683" t="s">
        <v>2749</v>
      </c>
    </row>
    <row r="684" spans="1:5" x14ac:dyDescent="0.25">
      <c r="A684">
        <v>2008</v>
      </c>
      <c r="B684" t="s">
        <v>72</v>
      </c>
      <c r="C684" t="s">
        <v>86</v>
      </c>
      <c r="D684" t="s">
        <v>2129</v>
      </c>
      <c r="E684" t="s">
        <v>2750</v>
      </c>
    </row>
    <row r="685" spans="1:5" x14ac:dyDescent="0.25">
      <c r="A685">
        <v>2008</v>
      </c>
      <c r="B685" t="s">
        <v>72</v>
      </c>
      <c r="C685" t="s">
        <v>86</v>
      </c>
      <c r="D685" t="s">
        <v>1935</v>
      </c>
      <c r="E685" t="s">
        <v>2751</v>
      </c>
    </row>
    <row r="686" spans="1:5" x14ac:dyDescent="0.25">
      <c r="A686">
        <v>2008</v>
      </c>
      <c r="B686" t="s">
        <v>72</v>
      </c>
      <c r="C686" t="s">
        <v>86</v>
      </c>
      <c r="D686" t="s">
        <v>1935</v>
      </c>
      <c r="E686" t="s">
        <v>2752</v>
      </c>
    </row>
    <row r="687" spans="1:5" x14ac:dyDescent="0.25">
      <c r="A687">
        <v>2008</v>
      </c>
      <c r="B687" t="s">
        <v>72</v>
      </c>
      <c r="C687" t="s">
        <v>86</v>
      </c>
      <c r="D687" t="s">
        <v>1935</v>
      </c>
      <c r="E687" t="s">
        <v>2753</v>
      </c>
    </row>
    <row r="688" spans="1:5" x14ac:dyDescent="0.25">
      <c r="A688">
        <v>2008</v>
      </c>
      <c r="B688" t="s">
        <v>72</v>
      </c>
      <c r="C688" t="s">
        <v>86</v>
      </c>
      <c r="D688" t="s">
        <v>1935</v>
      </c>
      <c r="E688" t="s">
        <v>2754</v>
      </c>
    </row>
    <row r="689" spans="1:5" x14ac:dyDescent="0.25">
      <c r="A689">
        <v>2008</v>
      </c>
      <c r="B689" t="s">
        <v>72</v>
      </c>
      <c r="C689" t="s">
        <v>86</v>
      </c>
      <c r="D689" t="s">
        <v>1935</v>
      </c>
      <c r="E689" t="s">
        <v>2755</v>
      </c>
    </row>
    <row r="690" spans="1:5" x14ac:dyDescent="0.25">
      <c r="A690">
        <v>2008</v>
      </c>
      <c r="B690" t="s">
        <v>72</v>
      </c>
      <c r="C690" t="s">
        <v>86</v>
      </c>
      <c r="D690" t="s">
        <v>2640</v>
      </c>
      <c r="E690" t="s">
        <v>2756</v>
      </c>
    </row>
    <row r="691" spans="1:5" x14ac:dyDescent="0.25">
      <c r="A691">
        <v>2008</v>
      </c>
      <c r="B691" t="s">
        <v>72</v>
      </c>
      <c r="C691" t="s">
        <v>86</v>
      </c>
      <c r="D691" t="s">
        <v>2757</v>
      </c>
      <c r="E691" t="s">
        <v>2758</v>
      </c>
    </row>
    <row r="692" spans="1:5" x14ac:dyDescent="0.25">
      <c r="A692">
        <v>2008</v>
      </c>
      <c r="B692" t="s">
        <v>72</v>
      </c>
      <c r="C692" t="s">
        <v>86</v>
      </c>
      <c r="D692" t="s">
        <v>2757</v>
      </c>
      <c r="E692" t="s">
        <v>2759</v>
      </c>
    </row>
    <row r="693" spans="1:5" x14ac:dyDescent="0.25">
      <c r="A693">
        <v>2008</v>
      </c>
      <c r="B693" t="s">
        <v>72</v>
      </c>
      <c r="C693" t="s">
        <v>86</v>
      </c>
      <c r="D693" t="s">
        <v>2760</v>
      </c>
      <c r="E693" t="s">
        <v>2761</v>
      </c>
    </row>
    <row r="694" spans="1:5" x14ac:dyDescent="0.25">
      <c r="A694">
        <v>2008</v>
      </c>
      <c r="B694" t="s">
        <v>72</v>
      </c>
      <c r="C694" t="s">
        <v>86</v>
      </c>
      <c r="D694" t="s">
        <v>2760</v>
      </c>
      <c r="E694" t="s">
        <v>2762</v>
      </c>
    </row>
    <row r="695" spans="1:5" x14ac:dyDescent="0.25">
      <c r="A695">
        <v>2008</v>
      </c>
      <c r="B695" t="s">
        <v>72</v>
      </c>
      <c r="C695" t="s">
        <v>86</v>
      </c>
      <c r="D695" t="s">
        <v>2760</v>
      </c>
      <c r="E695" t="s">
        <v>2763</v>
      </c>
    </row>
    <row r="696" spans="1:5" x14ac:dyDescent="0.25">
      <c r="A696">
        <v>2008</v>
      </c>
      <c r="B696" t="s">
        <v>72</v>
      </c>
      <c r="C696" t="s">
        <v>86</v>
      </c>
      <c r="D696" t="s">
        <v>2760</v>
      </c>
      <c r="E696" t="s">
        <v>2764</v>
      </c>
    </row>
    <row r="697" spans="1:5" x14ac:dyDescent="0.25">
      <c r="A697">
        <v>2008</v>
      </c>
      <c r="B697" t="s">
        <v>72</v>
      </c>
      <c r="C697" t="s">
        <v>86</v>
      </c>
      <c r="D697" t="s">
        <v>2765</v>
      </c>
      <c r="E697" t="s">
        <v>2766</v>
      </c>
    </row>
    <row r="698" spans="1:5" x14ac:dyDescent="0.25">
      <c r="A698">
        <v>2008</v>
      </c>
      <c r="B698" t="s">
        <v>72</v>
      </c>
      <c r="C698" t="s">
        <v>86</v>
      </c>
      <c r="D698" t="s">
        <v>2499</v>
      </c>
      <c r="E698" t="s">
        <v>2767</v>
      </c>
    </row>
    <row r="699" spans="1:5" x14ac:dyDescent="0.25">
      <c r="A699">
        <v>2008</v>
      </c>
      <c r="B699" t="s">
        <v>72</v>
      </c>
      <c r="C699" t="s">
        <v>86</v>
      </c>
      <c r="D699" t="s">
        <v>2499</v>
      </c>
      <c r="E699" t="s">
        <v>2768</v>
      </c>
    </row>
    <row r="700" spans="1:5" x14ac:dyDescent="0.25">
      <c r="A700">
        <v>2008</v>
      </c>
      <c r="B700" t="s">
        <v>72</v>
      </c>
      <c r="C700" t="s">
        <v>86</v>
      </c>
      <c r="D700" t="s">
        <v>2021</v>
      </c>
      <c r="E700" t="s">
        <v>2769</v>
      </c>
    </row>
    <row r="701" spans="1:5" x14ac:dyDescent="0.25">
      <c r="A701">
        <v>2008</v>
      </c>
      <c r="B701" t="s">
        <v>72</v>
      </c>
      <c r="C701" t="s">
        <v>86</v>
      </c>
      <c r="D701" t="s">
        <v>2021</v>
      </c>
      <c r="E701" t="s">
        <v>2770</v>
      </c>
    </row>
    <row r="702" spans="1:5" x14ac:dyDescent="0.25">
      <c r="A702">
        <v>2008</v>
      </c>
      <c r="B702" t="s">
        <v>72</v>
      </c>
      <c r="C702" t="s">
        <v>86</v>
      </c>
      <c r="D702" t="s">
        <v>2271</v>
      </c>
      <c r="E702" t="s">
        <v>2771</v>
      </c>
    </row>
    <row r="703" spans="1:5" x14ac:dyDescent="0.25">
      <c r="A703">
        <v>2008</v>
      </c>
      <c r="B703" t="s">
        <v>72</v>
      </c>
      <c r="C703" t="s">
        <v>86</v>
      </c>
      <c r="D703" t="s">
        <v>2033</v>
      </c>
      <c r="E703" t="s">
        <v>2772</v>
      </c>
    </row>
    <row r="704" spans="1:5" x14ac:dyDescent="0.25">
      <c r="A704">
        <v>2008</v>
      </c>
      <c r="B704" t="s">
        <v>72</v>
      </c>
      <c r="C704" t="s">
        <v>86</v>
      </c>
      <c r="D704" t="s">
        <v>2033</v>
      </c>
      <c r="E704" t="s">
        <v>2773</v>
      </c>
    </row>
    <row r="705" spans="1:5" x14ac:dyDescent="0.25">
      <c r="A705">
        <v>2008</v>
      </c>
      <c r="B705" t="s">
        <v>72</v>
      </c>
      <c r="C705" t="s">
        <v>86</v>
      </c>
      <c r="D705" t="s">
        <v>2033</v>
      </c>
      <c r="E705" t="s">
        <v>2774</v>
      </c>
    </row>
    <row r="706" spans="1:5" x14ac:dyDescent="0.25">
      <c r="A706">
        <v>2008</v>
      </c>
      <c r="B706" t="s">
        <v>72</v>
      </c>
      <c r="C706" t="s">
        <v>86</v>
      </c>
      <c r="D706" t="s">
        <v>2033</v>
      </c>
      <c r="E706" t="s">
        <v>2775</v>
      </c>
    </row>
    <row r="707" spans="1:5" x14ac:dyDescent="0.25">
      <c r="A707">
        <v>2008</v>
      </c>
      <c r="B707" t="s">
        <v>72</v>
      </c>
      <c r="C707" t="s">
        <v>86</v>
      </c>
      <c r="D707" t="s">
        <v>2033</v>
      </c>
      <c r="E707" t="s">
        <v>2776</v>
      </c>
    </row>
    <row r="708" spans="1:5" x14ac:dyDescent="0.25">
      <c r="A708">
        <v>2008</v>
      </c>
      <c r="B708" t="s">
        <v>72</v>
      </c>
      <c r="C708" t="s">
        <v>86</v>
      </c>
      <c r="D708" t="s">
        <v>2033</v>
      </c>
      <c r="E708" t="s">
        <v>2777</v>
      </c>
    </row>
    <row r="709" spans="1:5" x14ac:dyDescent="0.25">
      <c r="A709">
        <v>2008</v>
      </c>
      <c r="B709" t="s">
        <v>72</v>
      </c>
      <c r="C709" t="s">
        <v>86</v>
      </c>
      <c r="D709" t="s">
        <v>2033</v>
      </c>
      <c r="E709" t="s">
        <v>2778</v>
      </c>
    </row>
    <row r="710" spans="1:5" x14ac:dyDescent="0.25">
      <c r="A710">
        <v>2008</v>
      </c>
      <c r="B710" t="s">
        <v>72</v>
      </c>
      <c r="C710" t="s">
        <v>86</v>
      </c>
      <c r="D710" t="s">
        <v>2033</v>
      </c>
      <c r="E710" t="s">
        <v>2779</v>
      </c>
    </row>
    <row r="711" spans="1:5" x14ac:dyDescent="0.25">
      <c r="A711">
        <v>2008</v>
      </c>
      <c r="B711" t="s">
        <v>2693</v>
      </c>
      <c r="C711" t="s">
        <v>86</v>
      </c>
      <c r="D711" t="s">
        <v>2780</v>
      </c>
      <c r="E711" t="s">
        <v>2781</v>
      </c>
    </row>
    <row r="712" spans="1:5" x14ac:dyDescent="0.25">
      <c r="A712">
        <v>2008</v>
      </c>
      <c r="B712" t="s">
        <v>72</v>
      </c>
      <c r="C712" t="s">
        <v>86</v>
      </c>
      <c r="D712" t="s">
        <v>2782</v>
      </c>
      <c r="E712" t="s">
        <v>2783</v>
      </c>
    </row>
    <row r="713" spans="1:5" x14ac:dyDescent="0.25">
      <c r="A713">
        <v>2008</v>
      </c>
      <c r="B713" t="s">
        <v>72</v>
      </c>
      <c r="C713" t="s">
        <v>86</v>
      </c>
      <c r="D713" t="s">
        <v>2782</v>
      </c>
      <c r="E713" t="s">
        <v>2784</v>
      </c>
    </row>
    <row r="714" spans="1:5" x14ac:dyDescent="0.25">
      <c r="A714">
        <v>2008</v>
      </c>
      <c r="B714" t="s">
        <v>72</v>
      </c>
      <c r="C714" t="s">
        <v>86</v>
      </c>
      <c r="D714" t="s">
        <v>2526</v>
      </c>
      <c r="E714" t="s">
        <v>2785</v>
      </c>
    </row>
    <row r="715" spans="1:5" x14ac:dyDescent="0.25">
      <c r="A715">
        <v>2008</v>
      </c>
      <c r="B715" t="s">
        <v>72</v>
      </c>
      <c r="C715" t="s">
        <v>86</v>
      </c>
      <c r="D715" t="s">
        <v>2526</v>
      </c>
      <c r="E715" t="s">
        <v>2786</v>
      </c>
    </row>
    <row r="716" spans="1:5" x14ac:dyDescent="0.25">
      <c r="A716">
        <v>2008</v>
      </c>
      <c r="B716" t="s">
        <v>72</v>
      </c>
      <c r="C716" t="s">
        <v>86</v>
      </c>
      <c r="D716" t="s">
        <v>2787</v>
      </c>
      <c r="E716" t="s">
        <v>2788</v>
      </c>
    </row>
    <row r="717" spans="1:5" x14ac:dyDescent="0.25">
      <c r="A717">
        <v>2008</v>
      </c>
      <c r="B717" t="s">
        <v>72</v>
      </c>
      <c r="C717" t="s">
        <v>86</v>
      </c>
      <c r="D717" t="s">
        <v>2789</v>
      </c>
      <c r="E717" t="s">
        <v>2790</v>
      </c>
    </row>
    <row r="718" spans="1:5" x14ac:dyDescent="0.25">
      <c r="A718">
        <v>2008</v>
      </c>
      <c r="B718" t="s">
        <v>72</v>
      </c>
      <c r="C718" t="s">
        <v>86</v>
      </c>
      <c r="D718" t="s">
        <v>2791</v>
      </c>
      <c r="E718" t="s">
        <v>2792</v>
      </c>
    </row>
    <row r="719" spans="1:5" x14ac:dyDescent="0.25">
      <c r="A719">
        <v>2008</v>
      </c>
      <c r="B719" t="s">
        <v>72</v>
      </c>
      <c r="C719" t="s">
        <v>86</v>
      </c>
      <c r="D719" t="s">
        <v>2793</v>
      </c>
      <c r="E719" t="s">
        <v>2794</v>
      </c>
    </row>
    <row r="720" spans="1:5" x14ac:dyDescent="0.25">
      <c r="A720">
        <v>2008</v>
      </c>
      <c r="B720" t="s">
        <v>72</v>
      </c>
      <c r="C720" t="s">
        <v>86</v>
      </c>
      <c r="D720" t="s">
        <v>2793</v>
      </c>
      <c r="E720" t="s">
        <v>2795</v>
      </c>
    </row>
    <row r="721" spans="1:5" x14ac:dyDescent="0.25">
      <c r="A721">
        <v>2008</v>
      </c>
      <c r="B721" t="s">
        <v>72</v>
      </c>
      <c r="C721" t="s">
        <v>86</v>
      </c>
      <c r="D721" t="s">
        <v>2796</v>
      </c>
      <c r="E721" t="s">
        <v>2797</v>
      </c>
    </row>
    <row r="722" spans="1:5" x14ac:dyDescent="0.25">
      <c r="A722">
        <v>2008</v>
      </c>
      <c r="B722" t="s">
        <v>72</v>
      </c>
      <c r="C722" t="s">
        <v>86</v>
      </c>
      <c r="D722" t="s">
        <v>2796</v>
      </c>
      <c r="E722" t="s">
        <v>2798</v>
      </c>
    </row>
    <row r="723" spans="1:5" x14ac:dyDescent="0.25">
      <c r="A723">
        <v>2008</v>
      </c>
      <c r="B723" t="s">
        <v>72</v>
      </c>
      <c r="C723" t="s">
        <v>86</v>
      </c>
      <c r="D723" t="s">
        <v>2796</v>
      </c>
      <c r="E723" t="s">
        <v>2799</v>
      </c>
    </row>
    <row r="724" spans="1:5" x14ac:dyDescent="0.25">
      <c r="A724">
        <v>2008</v>
      </c>
      <c r="B724" t="s">
        <v>72</v>
      </c>
      <c r="C724" t="s">
        <v>86</v>
      </c>
      <c r="D724" t="s">
        <v>2796</v>
      </c>
      <c r="E724" t="s">
        <v>2800</v>
      </c>
    </row>
    <row r="725" spans="1:5" x14ac:dyDescent="0.25">
      <c r="A725">
        <v>2008</v>
      </c>
      <c r="B725" t="s">
        <v>72</v>
      </c>
      <c r="C725" t="s">
        <v>86</v>
      </c>
      <c r="D725" t="s">
        <v>2796</v>
      </c>
      <c r="E725" t="s">
        <v>2801</v>
      </c>
    </row>
    <row r="726" spans="1:5" x14ac:dyDescent="0.25">
      <c r="A726">
        <v>2008</v>
      </c>
      <c r="B726" t="s">
        <v>72</v>
      </c>
      <c r="C726" t="s">
        <v>86</v>
      </c>
      <c r="D726" t="s">
        <v>2802</v>
      </c>
      <c r="E726" t="s">
        <v>2803</v>
      </c>
    </row>
    <row r="727" spans="1:5" x14ac:dyDescent="0.25">
      <c r="A727">
        <v>2008</v>
      </c>
      <c r="B727" t="s">
        <v>72</v>
      </c>
      <c r="C727" t="s">
        <v>86</v>
      </c>
      <c r="D727" t="s">
        <v>2802</v>
      </c>
      <c r="E727" t="s">
        <v>2804</v>
      </c>
    </row>
    <row r="728" spans="1:5" x14ac:dyDescent="0.25">
      <c r="A728">
        <v>2008</v>
      </c>
      <c r="B728" t="s">
        <v>72</v>
      </c>
      <c r="C728" t="s">
        <v>86</v>
      </c>
      <c r="D728" t="s">
        <v>2805</v>
      </c>
      <c r="E728" t="s">
        <v>2806</v>
      </c>
    </row>
    <row r="729" spans="1:5" x14ac:dyDescent="0.25">
      <c r="A729">
        <v>2008</v>
      </c>
      <c r="B729" t="s">
        <v>72</v>
      </c>
      <c r="C729" t="s">
        <v>86</v>
      </c>
      <c r="D729" t="s">
        <v>2807</v>
      </c>
      <c r="E729" t="s">
        <v>2808</v>
      </c>
    </row>
    <row r="730" spans="1:5" x14ac:dyDescent="0.25">
      <c r="A730">
        <v>2008</v>
      </c>
      <c r="B730" t="s">
        <v>72</v>
      </c>
      <c r="C730" t="s">
        <v>86</v>
      </c>
      <c r="D730" t="s">
        <v>2807</v>
      </c>
      <c r="E730" t="s">
        <v>2809</v>
      </c>
    </row>
    <row r="731" spans="1:5" x14ac:dyDescent="0.25">
      <c r="A731">
        <v>2008</v>
      </c>
      <c r="B731" t="s">
        <v>72</v>
      </c>
      <c r="C731" t="s">
        <v>86</v>
      </c>
      <c r="D731" t="s">
        <v>2807</v>
      </c>
      <c r="E731" t="s">
        <v>2810</v>
      </c>
    </row>
    <row r="732" spans="1:5" x14ac:dyDescent="0.25">
      <c r="A732">
        <v>2008</v>
      </c>
      <c r="B732" t="s">
        <v>72</v>
      </c>
      <c r="C732" t="s">
        <v>86</v>
      </c>
      <c r="D732" t="s">
        <v>2807</v>
      </c>
      <c r="E732" t="s">
        <v>2811</v>
      </c>
    </row>
    <row r="733" spans="1:5" x14ac:dyDescent="0.25">
      <c r="A733">
        <v>2008</v>
      </c>
      <c r="B733" t="s">
        <v>72</v>
      </c>
      <c r="C733" t="s">
        <v>86</v>
      </c>
      <c r="D733" t="s">
        <v>2807</v>
      </c>
      <c r="E733" t="s">
        <v>2812</v>
      </c>
    </row>
    <row r="734" spans="1:5" x14ac:dyDescent="0.25">
      <c r="A734">
        <v>2008</v>
      </c>
      <c r="B734" t="s">
        <v>72</v>
      </c>
      <c r="C734" t="s">
        <v>86</v>
      </c>
      <c r="D734" t="s">
        <v>2807</v>
      </c>
      <c r="E734" t="s">
        <v>2813</v>
      </c>
    </row>
    <row r="735" spans="1:5" x14ac:dyDescent="0.25">
      <c r="A735">
        <v>2008</v>
      </c>
      <c r="B735" t="s">
        <v>72</v>
      </c>
      <c r="C735" t="s">
        <v>86</v>
      </c>
      <c r="D735" t="s">
        <v>2807</v>
      </c>
      <c r="E735" t="s">
        <v>2814</v>
      </c>
    </row>
    <row r="736" spans="1:5" x14ac:dyDescent="0.25">
      <c r="A736">
        <v>2008</v>
      </c>
      <c r="B736" t="s">
        <v>72</v>
      </c>
      <c r="C736" t="s">
        <v>86</v>
      </c>
      <c r="D736" t="s">
        <v>2815</v>
      </c>
      <c r="E736" t="s">
        <v>2816</v>
      </c>
    </row>
    <row r="737" spans="1:5" x14ac:dyDescent="0.25">
      <c r="A737">
        <v>2008</v>
      </c>
      <c r="B737" t="s">
        <v>72</v>
      </c>
      <c r="C737" t="s">
        <v>86</v>
      </c>
      <c r="D737" t="s">
        <v>2817</v>
      </c>
      <c r="E737" t="s">
        <v>2818</v>
      </c>
    </row>
    <row r="738" spans="1:5" x14ac:dyDescent="0.25">
      <c r="A738">
        <v>2008</v>
      </c>
      <c r="B738" t="s">
        <v>2819</v>
      </c>
      <c r="C738" t="s">
        <v>969</v>
      </c>
      <c r="D738" t="s">
        <v>2817</v>
      </c>
      <c r="E738" t="s">
        <v>2820</v>
      </c>
    </row>
    <row r="739" spans="1:5" x14ac:dyDescent="0.25">
      <c r="A739">
        <v>2008</v>
      </c>
      <c r="B739" t="s">
        <v>72</v>
      </c>
      <c r="C739" t="s">
        <v>86</v>
      </c>
      <c r="D739" t="s">
        <v>2552</v>
      </c>
      <c r="E739" t="s">
        <v>2821</v>
      </c>
    </row>
    <row r="740" spans="1:5" x14ac:dyDescent="0.25">
      <c r="A740">
        <v>2008</v>
      </c>
      <c r="B740" t="s">
        <v>72</v>
      </c>
      <c r="C740" t="s">
        <v>86</v>
      </c>
      <c r="D740" t="s">
        <v>2822</v>
      </c>
      <c r="E740" t="s">
        <v>2823</v>
      </c>
    </row>
    <row r="741" spans="1:5" x14ac:dyDescent="0.25">
      <c r="A741">
        <v>2008</v>
      </c>
      <c r="B741" t="s">
        <v>72</v>
      </c>
      <c r="C741" t="s">
        <v>86</v>
      </c>
      <c r="D741" t="s">
        <v>2824</v>
      </c>
      <c r="E741" t="s">
        <v>2825</v>
      </c>
    </row>
    <row r="742" spans="1:5" x14ac:dyDescent="0.25">
      <c r="A742">
        <v>2008</v>
      </c>
      <c r="B742" t="s">
        <v>72</v>
      </c>
      <c r="C742" t="s">
        <v>86</v>
      </c>
      <c r="D742" t="s">
        <v>2826</v>
      </c>
      <c r="E742" t="s">
        <v>2827</v>
      </c>
    </row>
    <row r="743" spans="1:5" x14ac:dyDescent="0.25">
      <c r="A743">
        <v>2009</v>
      </c>
      <c r="B743" t="s">
        <v>72</v>
      </c>
      <c r="C743" t="s">
        <v>86</v>
      </c>
      <c r="D743" t="s">
        <v>2828</v>
      </c>
      <c r="E743" t="s">
        <v>2829</v>
      </c>
    </row>
    <row r="744" spans="1:5" x14ac:dyDescent="0.25">
      <c r="A744">
        <v>2009</v>
      </c>
      <c r="B744" t="s">
        <v>72</v>
      </c>
      <c r="C744" t="s">
        <v>86</v>
      </c>
      <c r="D744" t="s">
        <v>2828</v>
      </c>
      <c r="E744" t="s">
        <v>2830</v>
      </c>
    </row>
    <row r="745" spans="1:5" x14ac:dyDescent="0.25">
      <c r="A745">
        <v>2009</v>
      </c>
      <c r="B745" t="s">
        <v>72</v>
      </c>
      <c r="C745" t="s">
        <v>86</v>
      </c>
      <c r="D745" t="s">
        <v>2828</v>
      </c>
      <c r="E745" t="s">
        <v>2831</v>
      </c>
    </row>
    <row r="746" spans="1:5" x14ac:dyDescent="0.25">
      <c r="A746">
        <v>2009</v>
      </c>
      <c r="B746" t="s">
        <v>72</v>
      </c>
      <c r="C746" t="s">
        <v>86</v>
      </c>
      <c r="D746" t="s">
        <v>2832</v>
      </c>
      <c r="E746" t="s">
        <v>2833</v>
      </c>
    </row>
    <row r="747" spans="1:5" x14ac:dyDescent="0.25">
      <c r="A747">
        <v>2009</v>
      </c>
      <c r="B747" t="s">
        <v>72</v>
      </c>
      <c r="C747" t="s">
        <v>86</v>
      </c>
      <c r="D747" t="s">
        <v>2832</v>
      </c>
      <c r="E747" t="s">
        <v>2834</v>
      </c>
    </row>
    <row r="748" spans="1:5" x14ac:dyDescent="0.25">
      <c r="A748">
        <v>2009</v>
      </c>
      <c r="B748" t="s">
        <v>72</v>
      </c>
      <c r="C748" t="s">
        <v>86</v>
      </c>
      <c r="D748" t="s">
        <v>2832</v>
      </c>
      <c r="E748" t="s">
        <v>2835</v>
      </c>
    </row>
    <row r="749" spans="1:5" x14ac:dyDescent="0.25">
      <c r="A749">
        <v>2009</v>
      </c>
      <c r="B749" t="s">
        <v>72</v>
      </c>
      <c r="C749" t="s">
        <v>86</v>
      </c>
      <c r="D749" t="s">
        <v>2832</v>
      </c>
      <c r="E749" t="s">
        <v>2836</v>
      </c>
    </row>
    <row r="750" spans="1:5" x14ac:dyDescent="0.25">
      <c r="A750">
        <v>2009</v>
      </c>
      <c r="B750" t="s">
        <v>72</v>
      </c>
      <c r="C750" t="s">
        <v>86</v>
      </c>
      <c r="D750" t="s">
        <v>2832</v>
      </c>
      <c r="E750" t="s">
        <v>2837</v>
      </c>
    </row>
    <row r="751" spans="1:5" x14ac:dyDescent="0.25">
      <c r="A751">
        <v>2009</v>
      </c>
      <c r="B751" t="s">
        <v>72</v>
      </c>
      <c r="C751" t="s">
        <v>86</v>
      </c>
      <c r="D751" t="s">
        <v>2832</v>
      </c>
      <c r="E751" t="s">
        <v>2838</v>
      </c>
    </row>
    <row r="752" spans="1:5" x14ac:dyDescent="0.25">
      <c r="A752">
        <v>2009</v>
      </c>
      <c r="B752" t="s">
        <v>72</v>
      </c>
      <c r="C752" t="s">
        <v>86</v>
      </c>
      <c r="D752" t="s">
        <v>2832</v>
      </c>
      <c r="E752" t="s">
        <v>2839</v>
      </c>
    </row>
    <row r="753" spans="1:5" x14ac:dyDescent="0.25">
      <c r="A753">
        <v>2009</v>
      </c>
      <c r="B753" t="s">
        <v>72</v>
      </c>
      <c r="C753" t="s">
        <v>86</v>
      </c>
      <c r="D753" t="s">
        <v>2832</v>
      </c>
      <c r="E753" t="s">
        <v>2840</v>
      </c>
    </row>
    <row r="754" spans="1:5" x14ac:dyDescent="0.25">
      <c r="A754">
        <v>2009</v>
      </c>
      <c r="B754" t="s">
        <v>72</v>
      </c>
      <c r="C754" t="s">
        <v>86</v>
      </c>
      <c r="D754" t="s">
        <v>2832</v>
      </c>
      <c r="E754" t="s">
        <v>2841</v>
      </c>
    </row>
    <row r="755" spans="1:5" x14ac:dyDescent="0.25">
      <c r="A755">
        <v>2009</v>
      </c>
      <c r="B755" t="s">
        <v>72</v>
      </c>
      <c r="C755" t="s">
        <v>86</v>
      </c>
      <c r="D755" t="s">
        <v>2832</v>
      </c>
      <c r="E755" t="s">
        <v>2842</v>
      </c>
    </row>
    <row r="756" spans="1:5" x14ac:dyDescent="0.25">
      <c r="A756">
        <v>2009</v>
      </c>
      <c r="B756" t="s">
        <v>72</v>
      </c>
      <c r="C756" t="s">
        <v>86</v>
      </c>
      <c r="D756" t="s">
        <v>2832</v>
      </c>
      <c r="E756" t="s">
        <v>2843</v>
      </c>
    </row>
    <row r="757" spans="1:5" x14ac:dyDescent="0.25">
      <c r="A757">
        <v>2009</v>
      </c>
      <c r="B757" t="s">
        <v>72</v>
      </c>
      <c r="C757" t="s">
        <v>86</v>
      </c>
      <c r="D757" t="s">
        <v>2832</v>
      </c>
      <c r="E757" t="s">
        <v>2844</v>
      </c>
    </row>
    <row r="758" spans="1:5" x14ac:dyDescent="0.25">
      <c r="A758">
        <v>2009</v>
      </c>
      <c r="B758" t="s">
        <v>72</v>
      </c>
      <c r="C758" t="s">
        <v>86</v>
      </c>
      <c r="D758" t="s">
        <v>2832</v>
      </c>
      <c r="E758" t="s">
        <v>2845</v>
      </c>
    </row>
    <row r="759" spans="1:5" x14ac:dyDescent="0.25">
      <c r="A759">
        <v>2009</v>
      </c>
      <c r="B759" t="s">
        <v>72</v>
      </c>
      <c r="C759" t="s">
        <v>86</v>
      </c>
      <c r="D759" t="s">
        <v>2832</v>
      </c>
      <c r="E759" t="s">
        <v>2846</v>
      </c>
    </row>
    <row r="760" spans="1:5" x14ac:dyDescent="0.25">
      <c r="A760">
        <v>2009</v>
      </c>
      <c r="B760" t="s">
        <v>72</v>
      </c>
      <c r="C760" t="s">
        <v>86</v>
      </c>
      <c r="D760" t="s">
        <v>2832</v>
      </c>
      <c r="E760" t="s">
        <v>2847</v>
      </c>
    </row>
    <row r="761" spans="1:5" x14ac:dyDescent="0.25">
      <c r="A761">
        <v>2009</v>
      </c>
      <c r="B761" t="s">
        <v>72</v>
      </c>
      <c r="C761" t="s">
        <v>86</v>
      </c>
      <c r="D761" t="s">
        <v>2832</v>
      </c>
      <c r="E761" t="s">
        <v>2848</v>
      </c>
    </row>
    <row r="762" spans="1:5" x14ac:dyDescent="0.25">
      <c r="A762">
        <v>2009</v>
      </c>
      <c r="B762" t="s">
        <v>72</v>
      </c>
      <c r="C762" t="s">
        <v>86</v>
      </c>
      <c r="D762" t="s">
        <v>2832</v>
      </c>
      <c r="E762" t="s">
        <v>2849</v>
      </c>
    </row>
    <row r="763" spans="1:5" x14ac:dyDescent="0.25">
      <c r="A763">
        <v>2009</v>
      </c>
      <c r="B763" t="s">
        <v>72</v>
      </c>
      <c r="C763" t="s">
        <v>86</v>
      </c>
      <c r="D763" t="s">
        <v>2832</v>
      </c>
      <c r="E763" t="s">
        <v>2850</v>
      </c>
    </row>
    <row r="764" spans="1:5" x14ac:dyDescent="0.25">
      <c r="A764">
        <v>2009</v>
      </c>
      <c r="B764" t="s">
        <v>72</v>
      </c>
      <c r="C764" t="s">
        <v>86</v>
      </c>
      <c r="D764" t="s">
        <v>2832</v>
      </c>
      <c r="E764" t="s">
        <v>2851</v>
      </c>
    </row>
    <row r="765" spans="1:5" x14ac:dyDescent="0.25">
      <c r="A765">
        <v>2009</v>
      </c>
      <c r="B765" t="s">
        <v>72</v>
      </c>
      <c r="C765" t="s">
        <v>86</v>
      </c>
      <c r="D765" t="s">
        <v>2832</v>
      </c>
      <c r="E765" t="s">
        <v>2852</v>
      </c>
    </row>
    <row r="766" spans="1:5" x14ac:dyDescent="0.25">
      <c r="A766">
        <v>2009</v>
      </c>
      <c r="B766" t="s">
        <v>72</v>
      </c>
      <c r="C766" t="s">
        <v>86</v>
      </c>
      <c r="D766" t="s">
        <v>2853</v>
      </c>
      <c r="E766" t="s">
        <v>2854</v>
      </c>
    </row>
    <row r="767" spans="1:5" x14ac:dyDescent="0.25">
      <c r="A767">
        <v>2009</v>
      </c>
      <c r="B767" t="s">
        <v>72</v>
      </c>
      <c r="C767" t="s">
        <v>86</v>
      </c>
      <c r="D767" t="s">
        <v>2853</v>
      </c>
      <c r="E767" t="s">
        <v>2855</v>
      </c>
    </row>
    <row r="768" spans="1:5" x14ac:dyDescent="0.25">
      <c r="A768">
        <v>2009</v>
      </c>
      <c r="B768" t="s">
        <v>72</v>
      </c>
      <c r="C768" t="s">
        <v>86</v>
      </c>
      <c r="D768" t="s">
        <v>2853</v>
      </c>
      <c r="E768" t="s">
        <v>2856</v>
      </c>
    </row>
    <row r="769" spans="1:5" x14ac:dyDescent="0.25">
      <c r="A769">
        <v>2009</v>
      </c>
      <c r="B769" t="s">
        <v>35</v>
      </c>
      <c r="C769" t="s">
        <v>80</v>
      </c>
      <c r="D769" t="s">
        <v>2857</v>
      </c>
      <c r="E769" t="s">
        <v>2858</v>
      </c>
    </row>
    <row r="770" spans="1:5" x14ac:dyDescent="0.25">
      <c r="A770">
        <v>2009</v>
      </c>
      <c r="B770" t="s">
        <v>35</v>
      </c>
      <c r="C770" t="s">
        <v>80</v>
      </c>
      <c r="D770" t="s">
        <v>2859</v>
      </c>
      <c r="E770" t="s">
        <v>2860</v>
      </c>
    </row>
    <row r="771" spans="1:5" x14ac:dyDescent="0.25">
      <c r="A771">
        <v>2009</v>
      </c>
      <c r="B771" t="s">
        <v>72</v>
      </c>
      <c r="C771" t="s">
        <v>86</v>
      </c>
      <c r="D771" t="s">
        <v>2720</v>
      </c>
      <c r="E771" t="s">
        <v>2861</v>
      </c>
    </row>
    <row r="772" spans="1:5" x14ac:dyDescent="0.25">
      <c r="A772">
        <v>2009</v>
      </c>
      <c r="B772" t="s">
        <v>72</v>
      </c>
      <c r="C772" t="s">
        <v>86</v>
      </c>
      <c r="D772" t="s">
        <v>2862</v>
      </c>
      <c r="E772" t="s">
        <v>2863</v>
      </c>
    </row>
    <row r="773" spans="1:5" x14ac:dyDescent="0.25">
      <c r="A773">
        <v>2009</v>
      </c>
      <c r="B773" t="s">
        <v>72</v>
      </c>
      <c r="C773" t="s">
        <v>86</v>
      </c>
      <c r="D773" t="s">
        <v>2864</v>
      </c>
      <c r="E773" t="s">
        <v>2865</v>
      </c>
    </row>
    <row r="774" spans="1:5" x14ac:dyDescent="0.25">
      <c r="A774">
        <v>2009</v>
      </c>
      <c r="B774" t="s">
        <v>35</v>
      </c>
      <c r="C774" t="s">
        <v>86</v>
      </c>
      <c r="D774" t="s">
        <v>2560</v>
      </c>
      <c r="E774" t="s">
        <v>2866</v>
      </c>
    </row>
    <row r="775" spans="1:5" x14ac:dyDescent="0.25">
      <c r="A775">
        <v>2009</v>
      </c>
      <c r="B775" t="s">
        <v>35</v>
      </c>
      <c r="C775" t="s">
        <v>86</v>
      </c>
      <c r="D775" t="s">
        <v>2560</v>
      </c>
      <c r="E775" t="s">
        <v>2867</v>
      </c>
    </row>
    <row r="776" spans="1:5" x14ac:dyDescent="0.25">
      <c r="A776">
        <v>2009</v>
      </c>
      <c r="B776" t="s">
        <v>35</v>
      </c>
      <c r="C776" t="s">
        <v>86</v>
      </c>
      <c r="D776" t="s">
        <v>2560</v>
      </c>
      <c r="E776" t="s">
        <v>2868</v>
      </c>
    </row>
    <row r="777" spans="1:5" x14ac:dyDescent="0.25">
      <c r="A777">
        <v>2009</v>
      </c>
      <c r="B777" t="s">
        <v>72</v>
      </c>
      <c r="C777" t="s">
        <v>86</v>
      </c>
      <c r="D777" t="s">
        <v>2869</v>
      </c>
      <c r="E777" t="s">
        <v>2870</v>
      </c>
    </row>
    <row r="778" spans="1:5" x14ac:dyDescent="0.25">
      <c r="A778">
        <v>2009</v>
      </c>
      <c r="B778" t="s">
        <v>72</v>
      </c>
      <c r="C778" t="s">
        <v>86</v>
      </c>
      <c r="D778" t="s">
        <v>2728</v>
      </c>
      <c r="E778" t="s">
        <v>2871</v>
      </c>
    </row>
    <row r="779" spans="1:5" x14ac:dyDescent="0.25">
      <c r="A779">
        <v>2009</v>
      </c>
      <c r="B779" t="s">
        <v>72</v>
      </c>
      <c r="C779" t="s">
        <v>86</v>
      </c>
      <c r="D779" t="s">
        <v>2728</v>
      </c>
      <c r="E779" t="s">
        <v>2872</v>
      </c>
    </row>
    <row r="780" spans="1:5" x14ac:dyDescent="0.25">
      <c r="A780">
        <v>2009</v>
      </c>
      <c r="B780" t="s">
        <v>72</v>
      </c>
      <c r="C780" t="s">
        <v>86</v>
      </c>
      <c r="D780" t="s">
        <v>2873</v>
      </c>
      <c r="E780" t="s">
        <v>2874</v>
      </c>
    </row>
    <row r="781" spans="1:5" x14ac:dyDescent="0.25">
      <c r="A781">
        <v>2009</v>
      </c>
      <c r="B781" t="s">
        <v>72</v>
      </c>
      <c r="C781" t="s">
        <v>86</v>
      </c>
      <c r="D781" t="s">
        <v>2875</v>
      </c>
      <c r="E781" t="s">
        <v>2876</v>
      </c>
    </row>
    <row r="782" spans="1:5" x14ac:dyDescent="0.25">
      <c r="A782">
        <v>2009</v>
      </c>
      <c r="B782" t="s">
        <v>72</v>
      </c>
      <c r="C782" t="s">
        <v>86</v>
      </c>
      <c r="D782" t="s">
        <v>2877</v>
      </c>
      <c r="E782" t="s">
        <v>2878</v>
      </c>
    </row>
    <row r="783" spans="1:5" x14ac:dyDescent="0.25">
      <c r="A783">
        <v>2009</v>
      </c>
      <c r="B783" t="s">
        <v>1358</v>
      </c>
      <c r="C783" t="s">
        <v>80</v>
      </c>
      <c r="D783" t="s">
        <v>2879</v>
      </c>
      <c r="E783" t="s">
        <v>2880</v>
      </c>
    </row>
    <row r="784" spans="1:5" x14ac:dyDescent="0.25">
      <c r="A784">
        <v>2009</v>
      </c>
      <c r="B784" t="s">
        <v>72</v>
      </c>
      <c r="C784" t="s">
        <v>86</v>
      </c>
      <c r="D784" t="s">
        <v>2129</v>
      </c>
      <c r="E784" t="s">
        <v>2881</v>
      </c>
    </row>
    <row r="785" spans="1:5" x14ac:dyDescent="0.25">
      <c r="A785">
        <v>2009</v>
      </c>
      <c r="B785" t="s">
        <v>72</v>
      </c>
      <c r="C785" t="s">
        <v>86</v>
      </c>
      <c r="D785" t="s">
        <v>2129</v>
      </c>
      <c r="E785" t="s">
        <v>2882</v>
      </c>
    </row>
    <row r="786" spans="1:5" x14ac:dyDescent="0.25">
      <c r="A786">
        <v>2009</v>
      </c>
      <c r="B786" t="s">
        <v>72</v>
      </c>
      <c r="C786" t="s">
        <v>86</v>
      </c>
      <c r="D786" t="s">
        <v>2129</v>
      </c>
      <c r="E786" t="s">
        <v>2883</v>
      </c>
    </row>
    <row r="787" spans="1:5" x14ac:dyDescent="0.25">
      <c r="A787">
        <v>2009</v>
      </c>
      <c r="B787" t="s">
        <v>72</v>
      </c>
      <c r="C787" t="s">
        <v>86</v>
      </c>
      <c r="D787" t="s">
        <v>2129</v>
      </c>
      <c r="E787" t="s">
        <v>2884</v>
      </c>
    </row>
    <row r="788" spans="1:5" x14ac:dyDescent="0.25">
      <c r="A788">
        <v>2009</v>
      </c>
      <c r="B788" t="s">
        <v>72</v>
      </c>
      <c r="C788" t="s">
        <v>86</v>
      </c>
      <c r="D788" t="s">
        <v>2885</v>
      </c>
      <c r="E788" t="s">
        <v>2886</v>
      </c>
    </row>
    <row r="789" spans="1:5" x14ac:dyDescent="0.25">
      <c r="A789">
        <v>2009</v>
      </c>
      <c r="B789" t="s">
        <v>72</v>
      </c>
      <c r="C789" t="s">
        <v>86</v>
      </c>
      <c r="D789" t="s">
        <v>1935</v>
      </c>
      <c r="E789" t="s">
        <v>2887</v>
      </c>
    </row>
    <row r="790" spans="1:5" x14ac:dyDescent="0.25">
      <c r="A790">
        <v>2009</v>
      </c>
      <c r="B790" t="s">
        <v>72</v>
      </c>
      <c r="C790" t="s">
        <v>86</v>
      </c>
      <c r="D790" t="s">
        <v>2757</v>
      </c>
      <c r="E790" t="s">
        <v>2888</v>
      </c>
    </row>
    <row r="791" spans="1:5" x14ac:dyDescent="0.25">
      <c r="A791">
        <v>2009</v>
      </c>
      <c r="B791" t="s">
        <v>72</v>
      </c>
      <c r="C791" t="s">
        <v>86</v>
      </c>
      <c r="D791" t="s">
        <v>2033</v>
      </c>
      <c r="E791" t="s">
        <v>2889</v>
      </c>
    </row>
    <row r="792" spans="1:5" x14ac:dyDescent="0.25">
      <c r="A792">
        <v>2009</v>
      </c>
      <c r="B792" t="s">
        <v>72</v>
      </c>
      <c r="C792" t="s">
        <v>86</v>
      </c>
      <c r="D792" t="s">
        <v>2890</v>
      </c>
      <c r="E792" t="s">
        <v>2891</v>
      </c>
    </row>
    <row r="793" spans="1:5" x14ac:dyDescent="0.25">
      <c r="A793">
        <v>2009</v>
      </c>
      <c r="B793" t="s">
        <v>72</v>
      </c>
      <c r="C793" t="s">
        <v>86</v>
      </c>
      <c r="D793" t="s">
        <v>2526</v>
      </c>
      <c r="E793" t="s">
        <v>2892</v>
      </c>
    </row>
    <row r="794" spans="1:5" x14ac:dyDescent="0.25">
      <c r="A794">
        <v>2009</v>
      </c>
      <c r="B794" t="s">
        <v>72</v>
      </c>
      <c r="C794" t="s">
        <v>86</v>
      </c>
      <c r="D794" t="s">
        <v>2526</v>
      </c>
      <c r="E794" t="s">
        <v>2893</v>
      </c>
    </row>
    <row r="795" spans="1:5" x14ac:dyDescent="0.25">
      <c r="A795">
        <v>2009</v>
      </c>
      <c r="B795" t="s">
        <v>72</v>
      </c>
      <c r="C795" t="s">
        <v>86</v>
      </c>
      <c r="D795" t="s">
        <v>2526</v>
      </c>
      <c r="E795" t="s">
        <v>2894</v>
      </c>
    </row>
    <row r="796" spans="1:5" x14ac:dyDescent="0.25">
      <c r="A796">
        <v>2009</v>
      </c>
      <c r="B796" t="s">
        <v>72</v>
      </c>
      <c r="C796" t="s">
        <v>86</v>
      </c>
      <c r="D796" t="s">
        <v>2789</v>
      </c>
      <c r="E796" t="s">
        <v>2895</v>
      </c>
    </row>
    <row r="797" spans="1:5" x14ac:dyDescent="0.25">
      <c r="A797">
        <v>2009</v>
      </c>
      <c r="B797" t="s">
        <v>72</v>
      </c>
      <c r="C797" t="s">
        <v>86</v>
      </c>
      <c r="D797" t="s">
        <v>2789</v>
      </c>
      <c r="E797" t="s">
        <v>2896</v>
      </c>
    </row>
    <row r="798" spans="1:5" x14ac:dyDescent="0.25">
      <c r="A798">
        <v>2009</v>
      </c>
      <c r="B798" t="s">
        <v>72</v>
      </c>
      <c r="C798" t="s">
        <v>86</v>
      </c>
      <c r="D798" t="s">
        <v>2796</v>
      </c>
      <c r="E798" t="s">
        <v>2897</v>
      </c>
    </row>
    <row r="799" spans="1:5" x14ac:dyDescent="0.25">
      <c r="A799">
        <v>2009</v>
      </c>
      <c r="B799" t="s">
        <v>72</v>
      </c>
      <c r="C799" t="s">
        <v>86</v>
      </c>
      <c r="D799" t="s">
        <v>2796</v>
      </c>
      <c r="E799" t="s">
        <v>2898</v>
      </c>
    </row>
    <row r="800" spans="1:5" x14ac:dyDescent="0.25">
      <c r="A800">
        <v>2009</v>
      </c>
      <c r="B800" t="s">
        <v>72</v>
      </c>
      <c r="C800" t="s">
        <v>86</v>
      </c>
      <c r="D800" t="s">
        <v>2899</v>
      </c>
      <c r="E800" t="s">
        <v>2900</v>
      </c>
    </row>
    <row r="801" spans="1:5" x14ac:dyDescent="0.25">
      <c r="A801">
        <v>2009</v>
      </c>
      <c r="B801" t="s">
        <v>72</v>
      </c>
      <c r="C801" t="s">
        <v>86</v>
      </c>
      <c r="D801" t="s">
        <v>2899</v>
      </c>
      <c r="E801" t="s">
        <v>2901</v>
      </c>
    </row>
    <row r="802" spans="1:5" x14ac:dyDescent="0.25">
      <c r="A802">
        <v>2009</v>
      </c>
      <c r="B802" t="s">
        <v>72</v>
      </c>
      <c r="C802" t="s">
        <v>86</v>
      </c>
      <c r="D802" t="s">
        <v>2899</v>
      </c>
      <c r="E802" t="s">
        <v>2902</v>
      </c>
    </row>
    <row r="803" spans="1:5" x14ac:dyDescent="0.25">
      <c r="A803">
        <v>2009</v>
      </c>
      <c r="B803" t="s">
        <v>72</v>
      </c>
      <c r="C803" t="s">
        <v>86</v>
      </c>
      <c r="D803" t="s">
        <v>2899</v>
      </c>
      <c r="E803" t="s">
        <v>2903</v>
      </c>
    </row>
    <row r="804" spans="1:5" x14ac:dyDescent="0.25">
      <c r="A804">
        <v>2009</v>
      </c>
      <c r="B804" t="s">
        <v>72</v>
      </c>
      <c r="C804" t="s">
        <v>86</v>
      </c>
      <c r="D804" t="s">
        <v>2802</v>
      </c>
      <c r="E804" t="s">
        <v>2904</v>
      </c>
    </row>
    <row r="805" spans="1:5" x14ac:dyDescent="0.25">
      <c r="A805">
        <v>2009</v>
      </c>
      <c r="B805" t="s">
        <v>72</v>
      </c>
      <c r="C805" t="s">
        <v>86</v>
      </c>
      <c r="D805" t="s">
        <v>2802</v>
      </c>
      <c r="E805" t="s">
        <v>2905</v>
      </c>
    </row>
    <row r="806" spans="1:5" x14ac:dyDescent="0.25">
      <c r="A806">
        <v>2009</v>
      </c>
      <c r="B806" t="s">
        <v>72</v>
      </c>
      <c r="C806" t="s">
        <v>86</v>
      </c>
      <c r="D806" t="s">
        <v>2802</v>
      </c>
      <c r="E806" t="s">
        <v>2906</v>
      </c>
    </row>
    <row r="807" spans="1:5" x14ac:dyDescent="0.25">
      <c r="A807">
        <v>2009</v>
      </c>
      <c r="B807" t="s">
        <v>72</v>
      </c>
      <c r="C807" t="s">
        <v>86</v>
      </c>
      <c r="D807" t="s">
        <v>2802</v>
      </c>
      <c r="E807" t="s">
        <v>2907</v>
      </c>
    </row>
    <row r="808" spans="1:5" x14ac:dyDescent="0.25">
      <c r="A808">
        <v>2009</v>
      </c>
      <c r="B808" t="s">
        <v>72</v>
      </c>
      <c r="C808" t="s">
        <v>86</v>
      </c>
      <c r="D808" t="s">
        <v>2802</v>
      </c>
      <c r="E808" t="s">
        <v>2908</v>
      </c>
    </row>
    <row r="809" spans="1:5" x14ac:dyDescent="0.25">
      <c r="A809">
        <v>2009</v>
      </c>
      <c r="B809" t="s">
        <v>72</v>
      </c>
      <c r="C809" t="s">
        <v>86</v>
      </c>
      <c r="D809" t="s">
        <v>2802</v>
      </c>
      <c r="E809" t="s">
        <v>2909</v>
      </c>
    </row>
    <row r="810" spans="1:5" x14ac:dyDescent="0.25">
      <c r="A810">
        <v>2009</v>
      </c>
      <c r="B810" t="s">
        <v>72</v>
      </c>
      <c r="C810" t="s">
        <v>86</v>
      </c>
      <c r="D810" t="s">
        <v>2802</v>
      </c>
      <c r="E810" t="s">
        <v>2910</v>
      </c>
    </row>
    <row r="811" spans="1:5" x14ac:dyDescent="0.25">
      <c r="A811">
        <v>2009</v>
      </c>
      <c r="B811" t="s">
        <v>72</v>
      </c>
      <c r="C811" t="s">
        <v>86</v>
      </c>
      <c r="D811" t="s">
        <v>2802</v>
      </c>
      <c r="E811" t="s">
        <v>2911</v>
      </c>
    </row>
    <row r="812" spans="1:5" x14ac:dyDescent="0.25">
      <c r="A812">
        <v>2009</v>
      </c>
      <c r="B812" t="s">
        <v>72</v>
      </c>
      <c r="C812" t="s">
        <v>86</v>
      </c>
      <c r="D812" t="s">
        <v>2802</v>
      </c>
      <c r="E812" t="s">
        <v>2912</v>
      </c>
    </row>
    <row r="813" spans="1:5" x14ac:dyDescent="0.25">
      <c r="A813">
        <v>2009</v>
      </c>
      <c r="B813" t="s">
        <v>72</v>
      </c>
      <c r="C813" t="s">
        <v>86</v>
      </c>
      <c r="D813" t="s">
        <v>2802</v>
      </c>
      <c r="E813" t="s">
        <v>2913</v>
      </c>
    </row>
    <row r="814" spans="1:5" x14ac:dyDescent="0.25">
      <c r="A814">
        <v>2009</v>
      </c>
      <c r="B814" t="s">
        <v>72</v>
      </c>
      <c r="C814" t="s">
        <v>86</v>
      </c>
      <c r="D814" t="s">
        <v>2802</v>
      </c>
      <c r="E814" t="s">
        <v>2914</v>
      </c>
    </row>
    <row r="815" spans="1:5" x14ac:dyDescent="0.25">
      <c r="A815">
        <v>2009</v>
      </c>
      <c r="B815" t="s">
        <v>72</v>
      </c>
      <c r="C815" t="s">
        <v>86</v>
      </c>
      <c r="D815" t="s">
        <v>2915</v>
      </c>
      <c r="E815" t="s">
        <v>2916</v>
      </c>
    </row>
    <row r="816" spans="1:5" x14ac:dyDescent="0.25">
      <c r="A816">
        <v>2009</v>
      </c>
      <c r="B816" t="s">
        <v>72</v>
      </c>
      <c r="C816" t="s">
        <v>86</v>
      </c>
      <c r="D816" t="s">
        <v>2917</v>
      </c>
      <c r="E816" t="s">
        <v>2918</v>
      </c>
    </row>
    <row r="817" spans="1:5" x14ac:dyDescent="0.25">
      <c r="A817">
        <v>2009</v>
      </c>
      <c r="B817" t="s">
        <v>72</v>
      </c>
      <c r="C817" t="s">
        <v>86</v>
      </c>
      <c r="D817" t="s">
        <v>2805</v>
      </c>
      <c r="E817" t="s">
        <v>2919</v>
      </c>
    </row>
    <row r="818" spans="1:5" x14ac:dyDescent="0.25">
      <c r="A818">
        <v>2009</v>
      </c>
      <c r="B818" t="s">
        <v>72</v>
      </c>
      <c r="C818" t="s">
        <v>86</v>
      </c>
      <c r="D818" t="s">
        <v>2920</v>
      </c>
      <c r="E818" t="s">
        <v>2921</v>
      </c>
    </row>
    <row r="819" spans="1:5" x14ac:dyDescent="0.25">
      <c r="A819">
        <v>2009</v>
      </c>
      <c r="B819" t="s">
        <v>72</v>
      </c>
      <c r="C819" t="s">
        <v>86</v>
      </c>
      <c r="D819" t="s">
        <v>2922</v>
      </c>
      <c r="E819" t="s">
        <v>2923</v>
      </c>
    </row>
    <row r="820" spans="1:5" x14ac:dyDescent="0.25">
      <c r="A820">
        <v>2009</v>
      </c>
      <c r="B820" t="s">
        <v>72</v>
      </c>
      <c r="C820" t="s">
        <v>86</v>
      </c>
      <c r="D820" t="s">
        <v>2922</v>
      </c>
      <c r="E820" t="s">
        <v>2924</v>
      </c>
    </row>
    <row r="821" spans="1:5" x14ac:dyDescent="0.25">
      <c r="A821">
        <v>2009</v>
      </c>
      <c r="B821" t="s">
        <v>72</v>
      </c>
      <c r="C821" t="s">
        <v>86</v>
      </c>
      <c r="D821" t="s">
        <v>2922</v>
      </c>
      <c r="E821" t="s">
        <v>2924</v>
      </c>
    </row>
    <row r="822" spans="1:5" x14ac:dyDescent="0.25">
      <c r="A822">
        <v>2009</v>
      </c>
      <c r="B822" t="s">
        <v>72</v>
      </c>
      <c r="C822" t="s">
        <v>86</v>
      </c>
      <c r="D822" t="s">
        <v>2922</v>
      </c>
      <c r="E822" t="s">
        <v>2925</v>
      </c>
    </row>
    <row r="823" spans="1:5" x14ac:dyDescent="0.25">
      <c r="A823">
        <v>2009</v>
      </c>
      <c r="B823" t="s">
        <v>72</v>
      </c>
      <c r="C823" t="s">
        <v>86</v>
      </c>
      <c r="D823" t="s">
        <v>2922</v>
      </c>
      <c r="E823" t="s">
        <v>2926</v>
      </c>
    </row>
    <row r="824" spans="1:5" x14ac:dyDescent="0.25">
      <c r="A824">
        <v>2009</v>
      </c>
      <c r="B824" t="s">
        <v>72</v>
      </c>
      <c r="C824" t="s">
        <v>86</v>
      </c>
      <c r="D824" t="s">
        <v>2922</v>
      </c>
      <c r="E824" t="s">
        <v>2927</v>
      </c>
    </row>
    <row r="825" spans="1:5" x14ac:dyDescent="0.25">
      <c r="A825">
        <v>2009</v>
      </c>
      <c r="B825" t="s">
        <v>72</v>
      </c>
      <c r="C825" t="s">
        <v>86</v>
      </c>
      <c r="D825" t="s">
        <v>2922</v>
      </c>
      <c r="E825" t="s">
        <v>2928</v>
      </c>
    </row>
    <row r="826" spans="1:5" x14ac:dyDescent="0.25">
      <c r="A826">
        <v>2009</v>
      </c>
      <c r="B826" t="s">
        <v>72</v>
      </c>
      <c r="C826" t="s">
        <v>86</v>
      </c>
      <c r="D826" t="s">
        <v>2922</v>
      </c>
      <c r="E826" t="s">
        <v>2929</v>
      </c>
    </row>
    <row r="827" spans="1:5" x14ac:dyDescent="0.25">
      <c r="A827">
        <v>2009</v>
      </c>
      <c r="B827" t="s">
        <v>72</v>
      </c>
      <c r="C827" t="s">
        <v>86</v>
      </c>
      <c r="D827" t="s">
        <v>2930</v>
      </c>
      <c r="E827" t="s">
        <v>2931</v>
      </c>
    </row>
    <row r="828" spans="1:5" x14ac:dyDescent="0.25">
      <c r="A828">
        <v>2010</v>
      </c>
      <c r="B828" t="s">
        <v>2932</v>
      </c>
      <c r="C828" t="s">
        <v>969</v>
      </c>
      <c r="D828" t="s">
        <v>2933</v>
      </c>
      <c r="E828" t="s">
        <v>2934</v>
      </c>
    </row>
    <row r="829" spans="1:5" x14ac:dyDescent="0.25">
      <c r="A829">
        <v>2010</v>
      </c>
      <c r="B829" t="s">
        <v>72</v>
      </c>
      <c r="C829" t="s">
        <v>86</v>
      </c>
      <c r="D829" t="s">
        <v>2935</v>
      </c>
      <c r="E829" t="s">
        <v>2936</v>
      </c>
    </row>
    <row r="830" spans="1:5" x14ac:dyDescent="0.25">
      <c r="A830">
        <v>2010</v>
      </c>
      <c r="B830" t="s">
        <v>72</v>
      </c>
      <c r="C830" t="s">
        <v>86</v>
      </c>
      <c r="D830" t="s">
        <v>2832</v>
      </c>
      <c r="E830" t="s">
        <v>2937</v>
      </c>
    </row>
    <row r="831" spans="1:5" x14ac:dyDescent="0.25">
      <c r="A831">
        <v>2010</v>
      </c>
      <c r="B831" t="s">
        <v>72</v>
      </c>
      <c r="C831" t="s">
        <v>86</v>
      </c>
      <c r="D831" t="s">
        <v>2832</v>
      </c>
      <c r="E831" t="s">
        <v>2938</v>
      </c>
    </row>
    <row r="832" spans="1:5" x14ac:dyDescent="0.25">
      <c r="A832">
        <v>2010</v>
      </c>
      <c r="B832" t="s">
        <v>72</v>
      </c>
      <c r="C832" t="s">
        <v>86</v>
      </c>
      <c r="D832" t="s">
        <v>2832</v>
      </c>
      <c r="E832" t="s">
        <v>2939</v>
      </c>
    </row>
    <row r="833" spans="1:5" x14ac:dyDescent="0.25">
      <c r="A833">
        <v>2010</v>
      </c>
      <c r="B833" t="s">
        <v>72</v>
      </c>
      <c r="C833" t="s">
        <v>86</v>
      </c>
      <c r="D833" t="s">
        <v>2832</v>
      </c>
      <c r="E833" t="s">
        <v>2940</v>
      </c>
    </row>
    <row r="834" spans="1:5" x14ac:dyDescent="0.25">
      <c r="A834">
        <v>2010</v>
      </c>
      <c r="B834" t="s">
        <v>72</v>
      </c>
      <c r="C834" t="s">
        <v>86</v>
      </c>
      <c r="D834" t="s">
        <v>2832</v>
      </c>
      <c r="E834" t="s">
        <v>2941</v>
      </c>
    </row>
    <row r="835" spans="1:5" x14ac:dyDescent="0.25">
      <c r="A835">
        <v>2010</v>
      </c>
      <c r="B835" t="s">
        <v>72</v>
      </c>
      <c r="C835" t="s">
        <v>86</v>
      </c>
      <c r="D835" t="s">
        <v>2832</v>
      </c>
      <c r="E835" t="s">
        <v>2942</v>
      </c>
    </row>
    <row r="836" spans="1:5" x14ac:dyDescent="0.25">
      <c r="A836">
        <v>2010</v>
      </c>
      <c r="B836" t="s">
        <v>72</v>
      </c>
      <c r="C836" t="s">
        <v>86</v>
      </c>
      <c r="D836" t="s">
        <v>2832</v>
      </c>
      <c r="E836" t="s">
        <v>2943</v>
      </c>
    </row>
    <row r="837" spans="1:5" x14ac:dyDescent="0.25">
      <c r="A837">
        <v>2010</v>
      </c>
      <c r="B837" t="s">
        <v>72</v>
      </c>
      <c r="C837" t="s">
        <v>86</v>
      </c>
      <c r="D837" t="s">
        <v>2832</v>
      </c>
      <c r="E837" t="s">
        <v>2944</v>
      </c>
    </row>
    <row r="838" spans="1:5" x14ac:dyDescent="0.25">
      <c r="A838">
        <v>2010</v>
      </c>
      <c r="B838" t="s">
        <v>72</v>
      </c>
      <c r="C838" t="s">
        <v>86</v>
      </c>
      <c r="D838" t="s">
        <v>2832</v>
      </c>
      <c r="E838" t="s">
        <v>2945</v>
      </c>
    </row>
    <row r="839" spans="1:5" x14ac:dyDescent="0.25">
      <c r="A839">
        <v>2010</v>
      </c>
      <c r="B839" t="s">
        <v>72</v>
      </c>
      <c r="C839" t="s">
        <v>86</v>
      </c>
      <c r="D839" t="s">
        <v>2832</v>
      </c>
      <c r="E839" t="s">
        <v>2946</v>
      </c>
    </row>
    <row r="840" spans="1:5" x14ac:dyDescent="0.25">
      <c r="A840">
        <v>2010</v>
      </c>
      <c r="B840" t="s">
        <v>72</v>
      </c>
      <c r="C840" t="s">
        <v>86</v>
      </c>
      <c r="D840" t="s">
        <v>2832</v>
      </c>
      <c r="E840" t="s">
        <v>2947</v>
      </c>
    </row>
    <row r="841" spans="1:5" x14ac:dyDescent="0.25">
      <c r="A841">
        <v>2010</v>
      </c>
      <c r="B841" t="s">
        <v>72</v>
      </c>
      <c r="C841" t="s">
        <v>86</v>
      </c>
      <c r="D841" t="s">
        <v>2832</v>
      </c>
      <c r="E841" t="s">
        <v>2948</v>
      </c>
    </row>
    <row r="842" spans="1:5" x14ac:dyDescent="0.25">
      <c r="A842">
        <v>2010</v>
      </c>
      <c r="B842" t="s">
        <v>72</v>
      </c>
      <c r="C842" t="s">
        <v>86</v>
      </c>
      <c r="D842" t="s">
        <v>2832</v>
      </c>
      <c r="E842" t="s">
        <v>2949</v>
      </c>
    </row>
    <row r="843" spans="1:5" x14ac:dyDescent="0.25">
      <c r="A843">
        <v>2010</v>
      </c>
      <c r="B843" t="s">
        <v>72</v>
      </c>
      <c r="C843" t="s">
        <v>86</v>
      </c>
      <c r="D843" t="s">
        <v>2832</v>
      </c>
      <c r="E843" t="s">
        <v>2950</v>
      </c>
    </row>
    <row r="844" spans="1:5" x14ac:dyDescent="0.25">
      <c r="A844">
        <v>2010</v>
      </c>
      <c r="B844" t="s">
        <v>72</v>
      </c>
      <c r="C844" t="s">
        <v>86</v>
      </c>
      <c r="D844" t="s">
        <v>2832</v>
      </c>
      <c r="E844" t="s">
        <v>2951</v>
      </c>
    </row>
    <row r="845" spans="1:5" x14ac:dyDescent="0.25">
      <c r="A845">
        <v>2010</v>
      </c>
      <c r="B845" t="s">
        <v>72</v>
      </c>
      <c r="C845" t="s">
        <v>86</v>
      </c>
      <c r="D845" t="s">
        <v>2832</v>
      </c>
      <c r="E845" t="s">
        <v>2952</v>
      </c>
    </row>
    <row r="846" spans="1:5" x14ac:dyDescent="0.25">
      <c r="A846">
        <v>2010</v>
      </c>
      <c r="B846" t="s">
        <v>72</v>
      </c>
      <c r="C846" t="s">
        <v>86</v>
      </c>
      <c r="D846" t="s">
        <v>2832</v>
      </c>
      <c r="E846" t="s">
        <v>2953</v>
      </c>
    </row>
    <row r="847" spans="1:5" x14ac:dyDescent="0.25">
      <c r="A847">
        <v>2010</v>
      </c>
      <c r="B847" t="s">
        <v>72</v>
      </c>
      <c r="C847" t="s">
        <v>86</v>
      </c>
      <c r="D847" t="s">
        <v>2832</v>
      </c>
      <c r="E847" t="s">
        <v>2954</v>
      </c>
    </row>
    <row r="848" spans="1:5" x14ac:dyDescent="0.25">
      <c r="A848">
        <v>2010</v>
      </c>
      <c r="B848" t="s">
        <v>72</v>
      </c>
      <c r="C848" t="s">
        <v>86</v>
      </c>
      <c r="D848" t="s">
        <v>2832</v>
      </c>
      <c r="E848" t="s">
        <v>2955</v>
      </c>
    </row>
    <row r="849" spans="1:5" x14ac:dyDescent="0.25">
      <c r="A849">
        <v>2010</v>
      </c>
      <c r="B849" t="s">
        <v>72</v>
      </c>
      <c r="C849" t="s">
        <v>86</v>
      </c>
      <c r="D849" t="s">
        <v>2832</v>
      </c>
      <c r="E849" t="s">
        <v>2956</v>
      </c>
    </row>
    <row r="850" spans="1:5" x14ac:dyDescent="0.25">
      <c r="A850">
        <v>2010</v>
      </c>
      <c r="B850" t="s">
        <v>72</v>
      </c>
      <c r="C850" t="s">
        <v>86</v>
      </c>
      <c r="D850" t="s">
        <v>2832</v>
      </c>
      <c r="E850" t="s">
        <v>2957</v>
      </c>
    </row>
    <row r="851" spans="1:5" x14ac:dyDescent="0.25">
      <c r="A851">
        <v>2010</v>
      </c>
      <c r="B851" t="s">
        <v>72</v>
      </c>
      <c r="C851" t="s">
        <v>86</v>
      </c>
      <c r="D851" t="s">
        <v>2832</v>
      </c>
      <c r="E851" t="s">
        <v>2958</v>
      </c>
    </row>
    <row r="852" spans="1:5" x14ac:dyDescent="0.25">
      <c r="A852">
        <v>2010</v>
      </c>
      <c r="B852" t="s">
        <v>72</v>
      </c>
      <c r="C852" t="s">
        <v>86</v>
      </c>
      <c r="D852" t="s">
        <v>2832</v>
      </c>
      <c r="E852" t="s">
        <v>2959</v>
      </c>
    </row>
    <row r="853" spans="1:5" x14ac:dyDescent="0.25">
      <c r="A853">
        <v>2010</v>
      </c>
      <c r="B853" t="s">
        <v>72</v>
      </c>
      <c r="C853" t="s">
        <v>86</v>
      </c>
      <c r="D853" t="s">
        <v>2832</v>
      </c>
      <c r="E853" t="s">
        <v>2960</v>
      </c>
    </row>
    <row r="854" spans="1:5" x14ac:dyDescent="0.25">
      <c r="A854">
        <v>2010</v>
      </c>
      <c r="B854" t="s">
        <v>72</v>
      </c>
      <c r="C854" t="s">
        <v>86</v>
      </c>
      <c r="D854" t="s">
        <v>2832</v>
      </c>
      <c r="E854" t="s">
        <v>2961</v>
      </c>
    </row>
    <row r="855" spans="1:5" x14ac:dyDescent="0.25">
      <c r="A855">
        <v>2010</v>
      </c>
      <c r="B855" t="s">
        <v>72</v>
      </c>
      <c r="C855" t="s">
        <v>86</v>
      </c>
      <c r="D855" t="s">
        <v>2832</v>
      </c>
      <c r="E855" t="s">
        <v>2962</v>
      </c>
    </row>
    <row r="856" spans="1:5" x14ac:dyDescent="0.25">
      <c r="A856">
        <v>2010</v>
      </c>
      <c r="B856" t="s">
        <v>72</v>
      </c>
      <c r="C856" t="s">
        <v>86</v>
      </c>
      <c r="D856" t="s">
        <v>2832</v>
      </c>
      <c r="E856" t="s">
        <v>2963</v>
      </c>
    </row>
    <row r="857" spans="1:5" x14ac:dyDescent="0.25">
      <c r="A857">
        <v>2010</v>
      </c>
      <c r="B857" t="s">
        <v>72</v>
      </c>
      <c r="C857" t="s">
        <v>86</v>
      </c>
      <c r="D857" t="s">
        <v>2832</v>
      </c>
      <c r="E857" t="s">
        <v>2964</v>
      </c>
    </row>
    <row r="858" spans="1:5" x14ac:dyDescent="0.25">
      <c r="A858">
        <v>2010</v>
      </c>
      <c r="B858" t="s">
        <v>72</v>
      </c>
      <c r="C858" t="s">
        <v>86</v>
      </c>
      <c r="D858" t="s">
        <v>2832</v>
      </c>
      <c r="E858" t="s">
        <v>2965</v>
      </c>
    </row>
    <row r="859" spans="1:5" x14ac:dyDescent="0.25">
      <c r="A859">
        <v>2010</v>
      </c>
      <c r="B859" t="s">
        <v>72</v>
      </c>
      <c r="C859" t="s">
        <v>86</v>
      </c>
      <c r="D859" t="s">
        <v>2832</v>
      </c>
      <c r="E859" t="s">
        <v>2966</v>
      </c>
    </row>
    <row r="860" spans="1:5" x14ac:dyDescent="0.25">
      <c r="A860">
        <v>2010</v>
      </c>
      <c r="B860" t="s">
        <v>72</v>
      </c>
      <c r="C860" t="s">
        <v>86</v>
      </c>
      <c r="D860" t="s">
        <v>2832</v>
      </c>
      <c r="E860" t="s">
        <v>2967</v>
      </c>
    </row>
    <row r="861" spans="1:5" x14ac:dyDescent="0.25">
      <c r="A861">
        <v>2010</v>
      </c>
      <c r="B861" t="s">
        <v>72</v>
      </c>
      <c r="C861" t="s">
        <v>86</v>
      </c>
      <c r="D861" t="s">
        <v>2832</v>
      </c>
      <c r="E861" t="s">
        <v>2968</v>
      </c>
    </row>
    <row r="862" spans="1:5" x14ac:dyDescent="0.25">
      <c r="A862">
        <v>2010</v>
      </c>
      <c r="B862" t="s">
        <v>72</v>
      </c>
      <c r="C862" t="s">
        <v>86</v>
      </c>
      <c r="D862" t="s">
        <v>2832</v>
      </c>
      <c r="E862" t="s">
        <v>2969</v>
      </c>
    </row>
    <row r="863" spans="1:5" x14ac:dyDescent="0.25">
      <c r="A863">
        <v>2010</v>
      </c>
      <c r="B863" t="s">
        <v>72</v>
      </c>
      <c r="C863" t="s">
        <v>86</v>
      </c>
      <c r="D863" t="s">
        <v>2832</v>
      </c>
      <c r="E863" t="s">
        <v>2970</v>
      </c>
    </row>
    <row r="864" spans="1:5" x14ac:dyDescent="0.25">
      <c r="A864">
        <v>2010</v>
      </c>
      <c r="B864" t="s">
        <v>72</v>
      </c>
      <c r="C864" t="s">
        <v>86</v>
      </c>
      <c r="D864" t="s">
        <v>2832</v>
      </c>
      <c r="E864" t="s">
        <v>2971</v>
      </c>
    </row>
    <row r="865" spans="1:5" x14ac:dyDescent="0.25">
      <c r="A865">
        <v>2010</v>
      </c>
      <c r="B865" t="s">
        <v>72</v>
      </c>
      <c r="C865" t="s">
        <v>86</v>
      </c>
      <c r="D865" t="s">
        <v>2832</v>
      </c>
      <c r="E865" t="s">
        <v>2972</v>
      </c>
    </row>
    <row r="866" spans="1:5" x14ac:dyDescent="0.25">
      <c r="A866">
        <v>2010</v>
      </c>
      <c r="B866" t="s">
        <v>72</v>
      </c>
      <c r="C866" t="s">
        <v>86</v>
      </c>
      <c r="D866" t="s">
        <v>2832</v>
      </c>
      <c r="E866" t="s">
        <v>2973</v>
      </c>
    </row>
    <row r="867" spans="1:5" x14ac:dyDescent="0.25">
      <c r="A867">
        <v>2010</v>
      </c>
      <c r="B867" t="s">
        <v>72</v>
      </c>
      <c r="C867" t="s">
        <v>86</v>
      </c>
      <c r="D867" t="s">
        <v>2832</v>
      </c>
      <c r="E867" t="s">
        <v>2974</v>
      </c>
    </row>
    <row r="868" spans="1:5" x14ac:dyDescent="0.25">
      <c r="A868">
        <v>2010</v>
      </c>
      <c r="B868" t="s">
        <v>72</v>
      </c>
      <c r="C868" t="s">
        <v>86</v>
      </c>
      <c r="D868" t="s">
        <v>2832</v>
      </c>
      <c r="E868" t="s">
        <v>2975</v>
      </c>
    </row>
    <row r="869" spans="1:5" x14ac:dyDescent="0.25">
      <c r="A869">
        <v>2010</v>
      </c>
      <c r="B869" t="s">
        <v>72</v>
      </c>
      <c r="C869" t="s">
        <v>86</v>
      </c>
      <c r="D869" t="s">
        <v>2832</v>
      </c>
      <c r="E869" t="s">
        <v>2976</v>
      </c>
    </row>
    <row r="870" spans="1:5" x14ac:dyDescent="0.25">
      <c r="A870">
        <v>2010</v>
      </c>
      <c r="B870" t="s">
        <v>72</v>
      </c>
      <c r="C870" t="s">
        <v>86</v>
      </c>
      <c r="D870" t="s">
        <v>2832</v>
      </c>
      <c r="E870" t="s">
        <v>2977</v>
      </c>
    </row>
    <row r="871" spans="1:5" x14ac:dyDescent="0.25">
      <c r="A871">
        <v>2010</v>
      </c>
      <c r="B871" t="s">
        <v>72</v>
      </c>
      <c r="C871" t="s">
        <v>86</v>
      </c>
      <c r="D871" t="s">
        <v>2832</v>
      </c>
      <c r="E871" t="s">
        <v>2978</v>
      </c>
    </row>
    <row r="872" spans="1:5" x14ac:dyDescent="0.25">
      <c r="A872">
        <v>2010</v>
      </c>
      <c r="B872" t="s">
        <v>72</v>
      </c>
      <c r="C872" t="s">
        <v>86</v>
      </c>
      <c r="D872" t="s">
        <v>2979</v>
      </c>
      <c r="E872" t="s">
        <v>2980</v>
      </c>
    </row>
    <row r="873" spans="1:5" x14ac:dyDescent="0.25">
      <c r="A873">
        <v>2010</v>
      </c>
      <c r="B873" t="s">
        <v>72</v>
      </c>
      <c r="C873" t="s">
        <v>86</v>
      </c>
      <c r="D873" t="s">
        <v>2979</v>
      </c>
      <c r="E873" t="s">
        <v>2981</v>
      </c>
    </row>
    <row r="874" spans="1:5" x14ac:dyDescent="0.25">
      <c r="A874">
        <v>2010</v>
      </c>
      <c r="B874" t="s">
        <v>72</v>
      </c>
      <c r="C874" t="s">
        <v>86</v>
      </c>
      <c r="D874" t="s">
        <v>2979</v>
      </c>
      <c r="E874" t="s">
        <v>2982</v>
      </c>
    </row>
    <row r="875" spans="1:5" x14ac:dyDescent="0.25">
      <c r="A875">
        <v>2010</v>
      </c>
      <c r="B875" t="s">
        <v>72</v>
      </c>
      <c r="C875" t="s">
        <v>86</v>
      </c>
      <c r="D875" t="s">
        <v>2979</v>
      </c>
      <c r="E875" t="s">
        <v>2983</v>
      </c>
    </row>
    <row r="876" spans="1:5" x14ac:dyDescent="0.25">
      <c r="A876">
        <v>2010</v>
      </c>
      <c r="B876" t="s">
        <v>72</v>
      </c>
      <c r="C876" t="s">
        <v>86</v>
      </c>
      <c r="D876" t="s">
        <v>2979</v>
      </c>
      <c r="E876" t="s">
        <v>2984</v>
      </c>
    </row>
    <row r="877" spans="1:5" x14ac:dyDescent="0.25">
      <c r="A877">
        <v>2010</v>
      </c>
      <c r="B877" t="s">
        <v>72</v>
      </c>
      <c r="C877" t="s">
        <v>86</v>
      </c>
      <c r="D877" t="s">
        <v>2979</v>
      </c>
      <c r="E877" t="s">
        <v>2985</v>
      </c>
    </row>
    <row r="878" spans="1:5" x14ac:dyDescent="0.25">
      <c r="A878">
        <v>2010</v>
      </c>
      <c r="B878" t="s">
        <v>72</v>
      </c>
      <c r="C878" t="s">
        <v>86</v>
      </c>
      <c r="D878" t="s">
        <v>2979</v>
      </c>
      <c r="E878" t="s">
        <v>2986</v>
      </c>
    </row>
    <row r="879" spans="1:5" x14ac:dyDescent="0.25">
      <c r="A879">
        <v>2010</v>
      </c>
      <c r="B879" t="s">
        <v>72</v>
      </c>
      <c r="C879" t="s">
        <v>86</v>
      </c>
      <c r="D879" t="s">
        <v>2979</v>
      </c>
      <c r="E879" t="s">
        <v>2987</v>
      </c>
    </row>
    <row r="880" spans="1:5" x14ac:dyDescent="0.25">
      <c r="A880">
        <v>2010</v>
      </c>
      <c r="B880" t="s">
        <v>72</v>
      </c>
      <c r="C880" t="s">
        <v>86</v>
      </c>
      <c r="D880" t="s">
        <v>2979</v>
      </c>
      <c r="E880" t="s">
        <v>2988</v>
      </c>
    </row>
    <row r="881" spans="1:5" x14ac:dyDescent="0.25">
      <c r="A881">
        <v>2010</v>
      </c>
      <c r="B881" t="s">
        <v>72</v>
      </c>
      <c r="C881" t="s">
        <v>86</v>
      </c>
      <c r="D881" t="s">
        <v>2979</v>
      </c>
      <c r="E881" t="s">
        <v>2989</v>
      </c>
    </row>
    <row r="882" spans="1:5" x14ac:dyDescent="0.25">
      <c r="A882">
        <v>2010</v>
      </c>
      <c r="B882" t="s">
        <v>72</v>
      </c>
      <c r="C882" t="s">
        <v>86</v>
      </c>
      <c r="D882" t="s">
        <v>2990</v>
      </c>
      <c r="E882" t="s">
        <v>2991</v>
      </c>
    </row>
    <row r="883" spans="1:5" x14ac:dyDescent="0.25">
      <c r="A883">
        <v>2010</v>
      </c>
      <c r="B883" t="s">
        <v>72</v>
      </c>
      <c r="C883" t="s">
        <v>86</v>
      </c>
      <c r="D883" t="s">
        <v>2990</v>
      </c>
      <c r="E883" t="s">
        <v>2992</v>
      </c>
    </row>
    <row r="884" spans="1:5" x14ac:dyDescent="0.25">
      <c r="A884">
        <v>2010</v>
      </c>
      <c r="B884" t="s">
        <v>72</v>
      </c>
      <c r="C884" t="s">
        <v>86</v>
      </c>
      <c r="D884" t="s">
        <v>2990</v>
      </c>
      <c r="E884" t="s">
        <v>2993</v>
      </c>
    </row>
    <row r="885" spans="1:5" x14ac:dyDescent="0.25">
      <c r="A885">
        <v>2010</v>
      </c>
      <c r="B885" t="s">
        <v>72</v>
      </c>
      <c r="C885" t="s">
        <v>86</v>
      </c>
      <c r="D885" t="s">
        <v>2994</v>
      </c>
      <c r="E885" t="s">
        <v>2995</v>
      </c>
    </row>
    <row r="886" spans="1:5" x14ac:dyDescent="0.25">
      <c r="A886">
        <v>2010</v>
      </c>
      <c r="B886" t="s">
        <v>72</v>
      </c>
      <c r="C886" t="s">
        <v>86</v>
      </c>
      <c r="D886" t="s">
        <v>2994</v>
      </c>
      <c r="E886" t="s">
        <v>2996</v>
      </c>
    </row>
    <row r="887" spans="1:5" x14ac:dyDescent="0.25">
      <c r="A887">
        <v>2010</v>
      </c>
      <c r="B887" t="s">
        <v>72</v>
      </c>
      <c r="C887" t="s">
        <v>86</v>
      </c>
      <c r="D887" t="s">
        <v>2997</v>
      </c>
      <c r="E887" t="s">
        <v>2998</v>
      </c>
    </row>
    <row r="888" spans="1:5" x14ac:dyDescent="0.25">
      <c r="A888">
        <v>2010</v>
      </c>
      <c r="B888" t="s">
        <v>35</v>
      </c>
      <c r="C888" t="s">
        <v>86</v>
      </c>
      <c r="D888" t="s">
        <v>2999</v>
      </c>
      <c r="E888" t="s">
        <v>3000</v>
      </c>
    </row>
    <row r="889" spans="1:5" x14ac:dyDescent="0.25">
      <c r="A889">
        <v>2010</v>
      </c>
      <c r="B889" t="s">
        <v>72</v>
      </c>
      <c r="C889" t="s">
        <v>86</v>
      </c>
      <c r="D889" t="s">
        <v>3001</v>
      </c>
      <c r="E889" t="s">
        <v>3002</v>
      </c>
    </row>
    <row r="890" spans="1:5" x14ac:dyDescent="0.25">
      <c r="A890">
        <v>2010</v>
      </c>
      <c r="B890" t="s">
        <v>72</v>
      </c>
      <c r="C890" t="s">
        <v>86</v>
      </c>
      <c r="D890" t="s">
        <v>3001</v>
      </c>
      <c r="E890" t="s">
        <v>3003</v>
      </c>
    </row>
    <row r="891" spans="1:5" x14ac:dyDescent="0.25">
      <c r="A891">
        <v>2010</v>
      </c>
      <c r="B891" t="s">
        <v>72</v>
      </c>
      <c r="C891" t="s">
        <v>86</v>
      </c>
      <c r="D891" t="s">
        <v>3004</v>
      </c>
      <c r="E891" t="s">
        <v>3005</v>
      </c>
    </row>
    <row r="892" spans="1:5" x14ac:dyDescent="0.25">
      <c r="A892">
        <v>2010</v>
      </c>
      <c r="B892" t="s">
        <v>72</v>
      </c>
      <c r="C892" t="s">
        <v>86</v>
      </c>
      <c r="D892" t="s">
        <v>3006</v>
      </c>
      <c r="E892" t="s">
        <v>3007</v>
      </c>
    </row>
    <row r="893" spans="1:5" x14ac:dyDescent="0.25">
      <c r="A893">
        <v>2010</v>
      </c>
      <c r="B893" t="s">
        <v>35</v>
      </c>
      <c r="C893" t="s">
        <v>86</v>
      </c>
      <c r="D893" t="s">
        <v>2560</v>
      </c>
      <c r="E893" t="s">
        <v>3008</v>
      </c>
    </row>
    <row r="894" spans="1:5" x14ac:dyDescent="0.25">
      <c r="A894">
        <v>2010</v>
      </c>
      <c r="B894" t="s">
        <v>2693</v>
      </c>
      <c r="C894" t="s">
        <v>86</v>
      </c>
      <c r="D894" t="s">
        <v>3009</v>
      </c>
      <c r="E894" t="s">
        <v>3010</v>
      </c>
    </row>
    <row r="895" spans="1:5" x14ac:dyDescent="0.25">
      <c r="A895">
        <v>2010</v>
      </c>
      <c r="B895" t="s">
        <v>35</v>
      </c>
      <c r="C895" t="s">
        <v>86</v>
      </c>
      <c r="D895" t="s">
        <v>3011</v>
      </c>
      <c r="E895" t="s">
        <v>3012</v>
      </c>
    </row>
    <row r="896" spans="1:5" x14ac:dyDescent="0.25">
      <c r="A896">
        <v>2010</v>
      </c>
      <c r="B896" t="s">
        <v>35</v>
      </c>
      <c r="C896" t="s">
        <v>86</v>
      </c>
      <c r="D896" t="s">
        <v>3011</v>
      </c>
      <c r="E896" t="s">
        <v>3013</v>
      </c>
    </row>
    <row r="897" spans="1:5" x14ac:dyDescent="0.25">
      <c r="A897">
        <v>2010</v>
      </c>
      <c r="B897" t="s">
        <v>72</v>
      </c>
      <c r="C897" t="s">
        <v>86</v>
      </c>
      <c r="D897" t="s">
        <v>3014</v>
      </c>
      <c r="E897" t="s">
        <v>3015</v>
      </c>
    </row>
    <row r="898" spans="1:5" x14ac:dyDescent="0.25">
      <c r="A898">
        <v>2010</v>
      </c>
      <c r="B898" t="s">
        <v>72</v>
      </c>
      <c r="C898" t="s">
        <v>86</v>
      </c>
      <c r="D898" t="s">
        <v>2121</v>
      </c>
      <c r="E898" t="s">
        <v>3016</v>
      </c>
    </row>
    <row r="899" spans="1:5" x14ac:dyDescent="0.25">
      <c r="A899">
        <v>2010</v>
      </c>
      <c r="B899" t="s">
        <v>35</v>
      </c>
      <c r="C899" t="s">
        <v>86</v>
      </c>
      <c r="D899" t="s">
        <v>3017</v>
      </c>
      <c r="E899" t="s">
        <v>3018</v>
      </c>
    </row>
    <row r="900" spans="1:5" x14ac:dyDescent="0.25">
      <c r="A900">
        <v>2010</v>
      </c>
      <c r="B900" t="s">
        <v>72</v>
      </c>
      <c r="C900" t="s">
        <v>86</v>
      </c>
      <c r="D900" t="s">
        <v>3019</v>
      </c>
      <c r="E900" t="s">
        <v>3020</v>
      </c>
    </row>
    <row r="901" spans="1:5" x14ac:dyDescent="0.25">
      <c r="A901">
        <v>2010</v>
      </c>
      <c r="B901" t="s">
        <v>72</v>
      </c>
      <c r="C901" t="s">
        <v>86</v>
      </c>
      <c r="D901" t="s">
        <v>3021</v>
      </c>
      <c r="E901" t="s">
        <v>3022</v>
      </c>
    </row>
    <row r="902" spans="1:5" x14ac:dyDescent="0.25">
      <c r="A902">
        <v>2010</v>
      </c>
      <c r="B902" t="s">
        <v>72</v>
      </c>
      <c r="C902" t="s">
        <v>86</v>
      </c>
      <c r="D902" t="s">
        <v>3023</v>
      </c>
      <c r="E902" t="s">
        <v>3024</v>
      </c>
    </row>
    <row r="903" spans="1:5" x14ac:dyDescent="0.25">
      <c r="A903">
        <v>2010</v>
      </c>
      <c r="B903" t="s">
        <v>1358</v>
      </c>
      <c r="C903" t="s">
        <v>80</v>
      </c>
      <c r="D903" t="s">
        <v>2588</v>
      </c>
      <c r="E903" t="s">
        <v>3025</v>
      </c>
    </row>
    <row r="904" spans="1:5" x14ac:dyDescent="0.25">
      <c r="A904">
        <v>2010</v>
      </c>
      <c r="B904" t="s">
        <v>1358</v>
      </c>
      <c r="C904" t="s">
        <v>80</v>
      </c>
      <c r="D904" t="s">
        <v>2588</v>
      </c>
      <c r="E904" t="s">
        <v>3026</v>
      </c>
    </row>
    <row r="905" spans="1:5" x14ac:dyDescent="0.25">
      <c r="A905">
        <v>2010</v>
      </c>
      <c r="B905" t="s">
        <v>1358</v>
      </c>
      <c r="C905" t="s">
        <v>80</v>
      </c>
      <c r="D905" t="s">
        <v>2588</v>
      </c>
      <c r="E905" t="s">
        <v>3027</v>
      </c>
    </row>
    <row r="906" spans="1:5" x14ac:dyDescent="0.25">
      <c r="A906">
        <v>2010</v>
      </c>
      <c r="B906" t="s">
        <v>1358</v>
      </c>
      <c r="C906" t="s">
        <v>80</v>
      </c>
      <c r="D906" t="s">
        <v>2588</v>
      </c>
      <c r="E906" t="s">
        <v>3028</v>
      </c>
    </row>
    <row r="907" spans="1:5" x14ac:dyDescent="0.25">
      <c r="A907">
        <v>2010</v>
      </c>
      <c r="B907" t="s">
        <v>72</v>
      </c>
      <c r="C907" t="s">
        <v>86</v>
      </c>
      <c r="D907" t="s">
        <v>3029</v>
      </c>
      <c r="E907" t="s">
        <v>3030</v>
      </c>
    </row>
    <row r="908" spans="1:5" x14ac:dyDescent="0.25">
      <c r="A908">
        <v>2010</v>
      </c>
      <c r="B908" t="s">
        <v>72</v>
      </c>
      <c r="C908" t="s">
        <v>86</v>
      </c>
      <c r="D908" t="s">
        <v>2129</v>
      </c>
      <c r="E908" t="s">
        <v>3031</v>
      </c>
    </row>
    <row r="909" spans="1:5" x14ac:dyDescent="0.25">
      <c r="A909">
        <v>2010</v>
      </c>
      <c r="B909" t="s">
        <v>72</v>
      </c>
      <c r="C909" t="s">
        <v>86</v>
      </c>
      <c r="D909" t="s">
        <v>2134</v>
      </c>
      <c r="E909" t="s">
        <v>3032</v>
      </c>
    </row>
    <row r="910" spans="1:5" x14ac:dyDescent="0.25">
      <c r="A910">
        <v>2010</v>
      </c>
      <c r="B910" t="s">
        <v>72</v>
      </c>
      <c r="C910" t="s">
        <v>86</v>
      </c>
      <c r="D910" t="s">
        <v>2134</v>
      </c>
      <c r="E910" t="s">
        <v>3033</v>
      </c>
    </row>
    <row r="911" spans="1:5" x14ac:dyDescent="0.25">
      <c r="A911">
        <v>2010</v>
      </c>
      <c r="B911" t="s">
        <v>72</v>
      </c>
      <c r="C911" t="s">
        <v>86</v>
      </c>
      <c r="D911" t="s">
        <v>2134</v>
      </c>
      <c r="E911" t="s">
        <v>3034</v>
      </c>
    </row>
    <row r="912" spans="1:5" x14ac:dyDescent="0.25">
      <c r="A912">
        <v>2010</v>
      </c>
      <c r="B912" t="s">
        <v>72</v>
      </c>
      <c r="C912" t="s">
        <v>86</v>
      </c>
      <c r="D912" t="s">
        <v>3035</v>
      </c>
      <c r="E912" t="s">
        <v>3036</v>
      </c>
    </row>
    <row r="913" spans="1:5" x14ac:dyDescent="0.25">
      <c r="A913">
        <v>2010</v>
      </c>
      <c r="B913" t="s">
        <v>72</v>
      </c>
      <c r="C913" t="s">
        <v>86</v>
      </c>
      <c r="D913" t="s">
        <v>3035</v>
      </c>
      <c r="E913" t="s">
        <v>3037</v>
      </c>
    </row>
    <row r="914" spans="1:5" x14ac:dyDescent="0.25">
      <c r="A914">
        <v>2010</v>
      </c>
      <c r="B914" t="s">
        <v>72</v>
      </c>
      <c r="C914" t="s">
        <v>86</v>
      </c>
      <c r="D914" t="s">
        <v>3035</v>
      </c>
      <c r="E914" t="s">
        <v>3038</v>
      </c>
    </row>
    <row r="915" spans="1:5" x14ac:dyDescent="0.25">
      <c r="A915">
        <v>2010</v>
      </c>
      <c r="B915" t="s">
        <v>72</v>
      </c>
      <c r="C915" t="s">
        <v>86</v>
      </c>
      <c r="D915" t="s">
        <v>3035</v>
      </c>
      <c r="E915" t="s">
        <v>3039</v>
      </c>
    </row>
    <row r="916" spans="1:5" x14ac:dyDescent="0.25">
      <c r="A916">
        <v>2010</v>
      </c>
      <c r="B916" t="s">
        <v>72</v>
      </c>
      <c r="C916" t="s">
        <v>86</v>
      </c>
      <c r="D916" t="s">
        <v>3035</v>
      </c>
      <c r="E916" t="s">
        <v>3040</v>
      </c>
    </row>
    <row r="917" spans="1:5" x14ac:dyDescent="0.25">
      <c r="A917">
        <v>2010</v>
      </c>
      <c r="B917" t="s">
        <v>72</v>
      </c>
      <c r="C917" t="s">
        <v>86</v>
      </c>
      <c r="D917" t="s">
        <v>3035</v>
      </c>
      <c r="E917" t="s">
        <v>3041</v>
      </c>
    </row>
    <row r="918" spans="1:5" x14ac:dyDescent="0.25">
      <c r="A918">
        <v>2010</v>
      </c>
      <c r="B918" t="s">
        <v>72</v>
      </c>
      <c r="C918" t="s">
        <v>86</v>
      </c>
      <c r="D918" t="s">
        <v>3035</v>
      </c>
      <c r="E918" t="s">
        <v>3042</v>
      </c>
    </row>
    <row r="919" spans="1:5" x14ac:dyDescent="0.25">
      <c r="A919">
        <v>2010</v>
      </c>
      <c r="B919" t="s">
        <v>72</v>
      </c>
      <c r="C919" t="s">
        <v>86</v>
      </c>
      <c r="D919" t="s">
        <v>1935</v>
      </c>
      <c r="E919" t="s">
        <v>3043</v>
      </c>
    </row>
    <row r="920" spans="1:5" x14ac:dyDescent="0.25">
      <c r="A920">
        <v>2010</v>
      </c>
      <c r="B920" t="s">
        <v>72</v>
      </c>
      <c r="C920" t="s">
        <v>86</v>
      </c>
      <c r="D920" t="s">
        <v>3044</v>
      </c>
      <c r="E920" t="s">
        <v>3045</v>
      </c>
    </row>
    <row r="921" spans="1:5" x14ac:dyDescent="0.25">
      <c r="A921">
        <v>2010</v>
      </c>
      <c r="B921" t="s">
        <v>72</v>
      </c>
      <c r="C921" t="s">
        <v>86</v>
      </c>
      <c r="D921" t="s">
        <v>3046</v>
      </c>
      <c r="E921" t="s">
        <v>3047</v>
      </c>
    </row>
    <row r="922" spans="1:5" x14ac:dyDescent="0.25">
      <c r="A922">
        <v>2010</v>
      </c>
      <c r="B922" t="s">
        <v>72</v>
      </c>
      <c r="C922" t="s">
        <v>86</v>
      </c>
      <c r="D922" t="s">
        <v>3048</v>
      </c>
      <c r="E922" t="s">
        <v>3049</v>
      </c>
    </row>
    <row r="923" spans="1:5" x14ac:dyDescent="0.25">
      <c r="A923">
        <v>2010</v>
      </c>
      <c r="B923" t="s">
        <v>72</v>
      </c>
      <c r="C923" t="s">
        <v>86</v>
      </c>
      <c r="D923" t="s">
        <v>3050</v>
      </c>
      <c r="E923" t="s">
        <v>3051</v>
      </c>
    </row>
    <row r="924" spans="1:5" x14ac:dyDescent="0.25">
      <c r="A924">
        <v>2010</v>
      </c>
      <c r="B924" t="s">
        <v>72</v>
      </c>
      <c r="C924" t="s">
        <v>86</v>
      </c>
      <c r="D924" t="s">
        <v>3052</v>
      </c>
      <c r="E924" t="s">
        <v>3053</v>
      </c>
    </row>
    <row r="925" spans="1:5" x14ac:dyDescent="0.25">
      <c r="A925">
        <v>2010</v>
      </c>
      <c r="B925" t="s">
        <v>72</v>
      </c>
      <c r="C925" t="s">
        <v>86</v>
      </c>
      <c r="D925" t="s">
        <v>3054</v>
      </c>
      <c r="E925" t="s">
        <v>3055</v>
      </c>
    </row>
    <row r="926" spans="1:5" x14ac:dyDescent="0.25">
      <c r="A926">
        <v>2010</v>
      </c>
      <c r="B926" t="s">
        <v>72</v>
      </c>
      <c r="C926" t="s">
        <v>86</v>
      </c>
      <c r="D926" t="s">
        <v>3056</v>
      </c>
      <c r="E926" t="s">
        <v>3057</v>
      </c>
    </row>
    <row r="927" spans="1:5" x14ac:dyDescent="0.25">
      <c r="A927">
        <v>2010</v>
      </c>
      <c r="B927" t="s">
        <v>72</v>
      </c>
      <c r="C927" t="s">
        <v>86</v>
      </c>
      <c r="D927" t="s">
        <v>3058</v>
      </c>
      <c r="E927" t="s">
        <v>3059</v>
      </c>
    </row>
    <row r="928" spans="1:5" x14ac:dyDescent="0.25">
      <c r="A928">
        <v>2010</v>
      </c>
      <c r="B928" t="s">
        <v>72</v>
      </c>
      <c r="C928" t="s">
        <v>86</v>
      </c>
      <c r="D928" t="s">
        <v>3060</v>
      </c>
      <c r="E928" t="s">
        <v>3061</v>
      </c>
    </row>
    <row r="929" spans="1:5" x14ac:dyDescent="0.25">
      <c r="A929">
        <v>2010</v>
      </c>
      <c r="B929" t="s">
        <v>2693</v>
      </c>
      <c r="C929" t="s">
        <v>86</v>
      </c>
      <c r="D929" t="s">
        <v>3062</v>
      </c>
      <c r="E929" t="s">
        <v>3063</v>
      </c>
    </row>
    <row r="930" spans="1:5" x14ac:dyDescent="0.25">
      <c r="A930">
        <v>2010</v>
      </c>
      <c r="B930" t="s">
        <v>2693</v>
      </c>
      <c r="C930" t="s">
        <v>86</v>
      </c>
      <c r="D930" t="s">
        <v>3064</v>
      </c>
      <c r="E930" t="s">
        <v>3065</v>
      </c>
    </row>
    <row r="931" spans="1:5" x14ac:dyDescent="0.25">
      <c r="A931">
        <v>2010</v>
      </c>
      <c r="B931" t="s">
        <v>2693</v>
      </c>
      <c r="C931" t="s">
        <v>86</v>
      </c>
      <c r="D931" t="s">
        <v>3064</v>
      </c>
      <c r="E931" t="s">
        <v>3066</v>
      </c>
    </row>
    <row r="932" spans="1:5" x14ac:dyDescent="0.25">
      <c r="A932">
        <v>2010</v>
      </c>
      <c r="B932" t="s">
        <v>2693</v>
      </c>
      <c r="C932" t="s">
        <v>86</v>
      </c>
      <c r="D932" t="s">
        <v>3064</v>
      </c>
      <c r="E932" t="s">
        <v>3067</v>
      </c>
    </row>
    <row r="933" spans="1:5" x14ac:dyDescent="0.25">
      <c r="A933">
        <v>2010</v>
      </c>
      <c r="B933" t="s">
        <v>2693</v>
      </c>
      <c r="C933" t="s">
        <v>86</v>
      </c>
      <c r="D933" t="s">
        <v>3064</v>
      </c>
      <c r="E933" t="s">
        <v>3068</v>
      </c>
    </row>
    <row r="934" spans="1:5" x14ac:dyDescent="0.25">
      <c r="A934">
        <v>2010</v>
      </c>
      <c r="B934" t="s">
        <v>2693</v>
      </c>
      <c r="C934" t="s">
        <v>86</v>
      </c>
      <c r="D934" t="s">
        <v>3064</v>
      </c>
      <c r="E934" t="s">
        <v>3069</v>
      </c>
    </row>
    <row r="935" spans="1:5" x14ac:dyDescent="0.25">
      <c r="A935">
        <v>2010</v>
      </c>
      <c r="B935" t="s">
        <v>72</v>
      </c>
      <c r="C935" t="s">
        <v>86</v>
      </c>
      <c r="D935" t="s">
        <v>2787</v>
      </c>
      <c r="E935" t="s">
        <v>3070</v>
      </c>
    </row>
    <row r="936" spans="1:5" x14ac:dyDescent="0.25">
      <c r="A936">
        <v>2010</v>
      </c>
      <c r="B936" t="s">
        <v>72</v>
      </c>
      <c r="C936" t="s">
        <v>86</v>
      </c>
      <c r="D936" t="s">
        <v>2787</v>
      </c>
      <c r="E936" t="s">
        <v>3071</v>
      </c>
    </row>
    <row r="937" spans="1:5" x14ac:dyDescent="0.25">
      <c r="A937">
        <v>2010</v>
      </c>
      <c r="B937" t="s">
        <v>72</v>
      </c>
      <c r="C937" t="s">
        <v>86</v>
      </c>
      <c r="D937" t="s">
        <v>2787</v>
      </c>
      <c r="E937" t="s">
        <v>3072</v>
      </c>
    </row>
    <row r="938" spans="1:5" x14ac:dyDescent="0.25">
      <c r="A938">
        <v>2010</v>
      </c>
      <c r="B938" t="s">
        <v>72</v>
      </c>
      <c r="C938" t="s">
        <v>86</v>
      </c>
      <c r="D938" t="s">
        <v>2787</v>
      </c>
      <c r="E938" t="s">
        <v>3073</v>
      </c>
    </row>
    <row r="939" spans="1:5" x14ac:dyDescent="0.25">
      <c r="A939">
        <v>2010</v>
      </c>
      <c r="B939" t="s">
        <v>72</v>
      </c>
      <c r="C939" t="s">
        <v>86</v>
      </c>
      <c r="D939" t="s">
        <v>2787</v>
      </c>
      <c r="E939" t="s">
        <v>3074</v>
      </c>
    </row>
    <row r="940" spans="1:5" x14ac:dyDescent="0.25">
      <c r="A940">
        <v>2010</v>
      </c>
      <c r="B940" t="s">
        <v>72</v>
      </c>
      <c r="C940" t="s">
        <v>86</v>
      </c>
      <c r="D940" t="s">
        <v>2787</v>
      </c>
      <c r="E940" t="s">
        <v>3075</v>
      </c>
    </row>
    <row r="941" spans="1:5" x14ac:dyDescent="0.25">
      <c r="A941">
        <v>2010</v>
      </c>
      <c r="B941" t="s">
        <v>72</v>
      </c>
      <c r="C941" t="s">
        <v>86</v>
      </c>
      <c r="D941" t="s">
        <v>2787</v>
      </c>
      <c r="E941" t="s">
        <v>3076</v>
      </c>
    </row>
    <row r="942" spans="1:5" x14ac:dyDescent="0.25">
      <c r="A942">
        <v>2010</v>
      </c>
      <c r="B942" t="s">
        <v>72</v>
      </c>
      <c r="C942" t="s">
        <v>86</v>
      </c>
      <c r="D942" t="s">
        <v>2787</v>
      </c>
      <c r="E942" t="s">
        <v>3077</v>
      </c>
    </row>
    <row r="943" spans="1:5" x14ac:dyDescent="0.25">
      <c r="A943">
        <v>2010</v>
      </c>
      <c r="B943" t="s">
        <v>72</v>
      </c>
      <c r="C943" t="s">
        <v>86</v>
      </c>
      <c r="D943" t="s">
        <v>2787</v>
      </c>
      <c r="E943" t="s">
        <v>3078</v>
      </c>
    </row>
    <row r="944" spans="1:5" x14ac:dyDescent="0.25">
      <c r="A944">
        <v>2010</v>
      </c>
      <c r="B944" t="s">
        <v>72</v>
      </c>
      <c r="C944" t="s">
        <v>86</v>
      </c>
      <c r="D944" t="s">
        <v>2787</v>
      </c>
      <c r="E944" t="s">
        <v>3079</v>
      </c>
    </row>
    <row r="945" spans="1:5" x14ac:dyDescent="0.25">
      <c r="A945">
        <v>2010</v>
      </c>
      <c r="B945" t="s">
        <v>72</v>
      </c>
      <c r="C945" t="s">
        <v>86</v>
      </c>
      <c r="D945" t="s">
        <v>2802</v>
      </c>
      <c r="E945" t="s">
        <v>3080</v>
      </c>
    </row>
    <row r="946" spans="1:5" x14ac:dyDescent="0.25">
      <c r="A946">
        <v>2010</v>
      </c>
      <c r="B946" t="s">
        <v>72</v>
      </c>
      <c r="C946" t="s">
        <v>86</v>
      </c>
      <c r="D946" t="s">
        <v>2802</v>
      </c>
      <c r="E946" t="s">
        <v>3081</v>
      </c>
    </row>
    <row r="947" spans="1:5" x14ac:dyDescent="0.25">
      <c r="A947">
        <v>2010</v>
      </c>
      <c r="B947" t="s">
        <v>72</v>
      </c>
      <c r="C947" t="s">
        <v>86</v>
      </c>
      <c r="D947" t="s">
        <v>2802</v>
      </c>
      <c r="E947" t="s">
        <v>3082</v>
      </c>
    </row>
    <row r="948" spans="1:5" x14ac:dyDescent="0.25">
      <c r="A948">
        <v>2010</v>
      </c>
      <c r="B948" t="s">
        <v>72</v>
      </c>
      <c r="C948" t="s">
        <v>86</v>
      </c>
      <c r="D948" t="s">
        <v>2920</v>
      </c>
      <c r="E948" t="s">
        <v>3083</v>
      </c>
    </row>
    <row r="949" spans="1:5" x14ac:dyDescent="0.25">
      <c r="A949">
        <v>2010</v>
      </c>
      <c r="B949" t="s">
        <v>35</v>
      </c>
      <c r="C949" t="s">
        <v>86</v>
      </c>
      <c r="D949" t="s">
        <v>3084</v>
      </c>
      <c r="E949" t="s">
        <v>3085</v>
      </c>
    </row>
    <row r="950" spans="1:5" x14ac:dyDescent="0.25">
      <c r="A950">
        <v>2010</v>
      </c>
      <c r="B950" t="s">
        <v>72</v>
      </c>
      <c r="C950" t="s">
        <v>86</v>
      </c>
      <c r="D950" t="s">
        <v>2930</v>
      </c>
      <c r="E950" t="s">
        <v>3086</v>
      </c>
    </row>
    <row r="951" spans="1:5" x14ac:dyDescent="0.25">
      <c r="A951">
        <v>2010</v>
      </c>
      <c r="B951" t="s">
        <v>72</v>
      </c>
      <c r="C951" t="s">
        <v>86</v>
      </c>
      <c r="D951" t="s">
        <v>2930</v>
      </c>
      <c r="E951" t="s">
        <v>3087</v>
      </c>
    </row>
    <row r="952" spans="1:5" x14ac:dyDescent="0.25">
      <c r="A952">
        <v>2010</v>
      </c>
      <c r="B952" t="s">
        <v>72</v>
      </c>
      <c r="C952" t="s">
        <v>86</v>
      </c>
      <c r="D952" t="s">
        <v>2930</v>
      </c>
      <c r="E952" t="s">
        <v>3088</v>
      </c>
    </row>
    <row r="953" spans="1:5" x14ac:dyDescent="0.25">
      <c r="A953">
        <v>2010</v>
      </c>
      <c r="B953" t="s">
        <v>72</v>
      </c>
      <c r="C953" t="s">
        <v>86</v>
      </c>
      <c r="D953" t="s">
        <v>2930</v>
      </c>
      <c r="E953" t="s">
        <v>3089</v>
      </c>
    </row>
    <row r="954" spans="1:5" x14ac:dyDescent="0.25">
      <c r="A954">
        <v>2010</v>
      </c>
      <c r="B954" t="s">
        <v>72</v>
      </c>
      <c r="C954" t="s">
        <v>86</v>
      </c>
      <c r="D954" t="s">
        <v>2930</v>
      </c>
      <c r="E954" t="s">
        <v>3090</v>
      </c>
    </row>
    <row r="955" spans="1:5" x14ac:dyDescent="0.25">
      <c r="A955">
        <v>2010</v>
      </c>
      <c r="B955" t="s">
        <v>72</v>
      </c>
      <c r="C955" t="s">
        <v>86</v>
      </c>
      <c r="D955" t="s">
        <v>3091</v>
      </c>
      <c r="E955" t="s">
        <v>3092</v>
      </c>
    </row>
    <row r="956" spans="1:5" x14ac:dyDescent="0.25">
      <c r="A956">
        <v>2010</v>
      </c>
      <c r="B956" t="s">
        <v>72</v>
      </c>
      <c r="C956" t="s">
        <v>86</v>
      </c>
      <c r="D956" t="s">
        <v>3093</v>
      </c>
      <c r="E956" t="s">
        <v>3094</v>
      </c>
    </row>
    <row r="957" spans="1:5" x14ac:dyDescent="0.25">
      <c r="A957">
        <v>2011</v>
      </c>
      <c r="B957" t="s">
        <v>72</v>
      </c>
      <c r="C957" t="s">
        <v>86</v>
      </c>
      <c r="D957" t="s">
        <v>2832</v>
      </c>
      <c r="E957" t="s">
        <v>3095</v>
      </c>
    </row>
    <row r="958" spans="1:5" x14ac:dyDescent="0.25">
      <c r="A958">
        <v>2011</v>
      </c>
      <c r="B958" t="s">
        <v>72</v>
      </c>
      <c r="C958" t="s">
        <v>86</v>
      </c>
      <c r="D958" t="s">
        <v>2832</v>
      </c>
      <c r="E958" t="s">
        <v>3096</v>
      </c>
    </row>
    <row r="959" spans="1:5" x14ac:dyDescent="0.25">
      <c r="A959">
        <v>2011</v>
      </c>
      <c r="B959" t="s">
        <v>72</v>
      </c>
      <c r="C959" t="s">
        <v>86</v>
      </c>
      <c r="D959" t="s">
        <v>2832</v>
      </c>
      <c r="E959" t="s">
        <v>3097</v>
      </c>
    </row>
    <row r="960" spans="1:5" x14ac:dyDescent="0.25">
      <c r="A960">
        <v>2011</v>
      </c>
      <c r="B960" t="s">
        <v>72</v>
      </c>
      <c r="C960" t="s">
        <v>86</v>
      </c>
      <c r="D960" t="s">
        <v>2832</v>
      </c>
      <c r="E960" t="s">
        <v>3098</v>
      </c>
    </row>
    <row r="961" spans="1:5" x14ac:dyDescent="0.25">
      <c r="A961">
        <v>2011</v>
      </c>
      <c r="B961" t="s">
        <v>72</v>
      </c>
      <c r="C961" t="s">
        <v>86</v>
      </c>
      <c r="D961" t="s">
        <v>2832</v>
      </c>
      <c r="E961" t="s">
        <v>3099</v>
      </c>
    </row>
    <row r="962" spans="1:5" x14ac:dyDescent="0.25">
      <c r="A962">
        <v>2011</v>
      </c>
      <c r="B962" t="s">
        <v>72</v>
      </c>
      <c r="C962" t="s">
        <v>86</v>
      </c>
      <c r="D962" t="s">
        <v>2832</v>
      </c>
      <c r="E962" t="s">
        <v>3100</v>
      </c>
    </row>
    <row r="963" spans="1:5" x14ac:dyDescent="0.25">
      <c r="A963">
        <v>2011</v>
      </c>
      <c r="B963" t="s">
        <v>72</v>
      </c>
      <c r="C963" t="s">
        <v>86</v>
      </c>
      <c r="D963" t="s">
        <v>2832</v>
      </c>
      <c r="E963" t="s">
        <v>3101</v>
      </c>
    </row>
    <row r="964" spans="1:5" x14ac:dyDescent="0.25">
      <c r="A964">
        <v>2011</v>
      </c>
      <c r="B964" t="s">
        <v>72</v>
      </c>
      <c r="C964" t="s">
        <v>86</v>
      </c>
      <c r="D964" t="s">
        <v>2832</v>
      </c>
      <c r="E964" t="s">
        <v>3102</v>
      </c>
    </row>
    <row r="965" spans="1:5" x14ac:dyDescent="0.25">
      <c r="A965">
        <v>2011</v>
      </c>
      <c r="B965" t="s">
        <v>72</v>
      </c>
      <c r="C965" t="s">
        <v>86</v>
      </c>
      <c r="D965" t="s">
        <v>2832</v>
      </c>
      <c r="E965" t="s">
        <v>3103</v>
      </c>
    </row>
    <row r="966" spans="1:5" x14ac:dyDescent="0.25">
      <c r="A966">
        <v>2011</v>
      </c>
      <c r="B966" t="s">
        <v>72</v>
      </c>
      <c r="C966" t="s">
        <v>86</v>
      </c>
      <c r="D966" t="s">
        <v>2832</v>
      </c>
      <c r="E966" t="s">
        <v>3104</v>
      </c>
    </row>
    <row r="967" spans="1:5" x14ac:dyDescent="0.25">
      <c r="A967">
        <v>2011</v>
      </c>
      <c r="B967" t="s">
        <v>72</v>
      </c>
      <c r="C967" t="s">
        <v>86</v>
      </c>
      <c r="D967" t="s">
        <v>2832</v>
      </c>
      <c r="E967" t="s">
        <v>3105</v>
      </c>
    </row>
    <row r="968" spans="1:5" x14ac:dyDescent="0.25">
      <c r="A968">
        <v>2011</v>
      </c>
      <c r="B968" t="s">
        <v>72</v>
      </c>
      <c r="C968" t="s">
        <v>86</v>
      </c>
      <c r="D968" t="s">
        <v>2832</v>
      </c>
      <c r="E968" t="s">
        <v>3106</v>
      </c>
    </row>
    <row r="969" spans="1:5" x14ac:dyDescent="0.25">
      <c r="A969">
        <v>2011</v>
      </c>
      <c r="B969" t="s">
        <v>72</v>
      </c>
      <c r="C969" t="s">
        <v>86</v>
      </c>
      <c r="D969" t="s">
        <v>2832</v>
      </c>
      <c r="E969" t="s">
        <v>3107</v>
      </c>
    </row>
    <row r="970" spans="1:5" x14ac:dyDescent="0.25">
      <c r="A970">
        <v>2011</v>
      </c>
      <c r="B970" t="s">
        <v>72</v>
      </c>
      <c r="C970" t="s">
        <v>86</v>
      </c>
      <c r="D970" t="s">
        <v>2832</v>
      </c>
      <c r="E970" t="s">
        <v>3108</v>
      </c>
    </row>
    <row r="971" spans="1:5" x14ac:dyDescent="0.25">
      <c r="A971">
        <v>2011</v>
      </c>
      <c r="B971" t="s">
        <v>72</v>
      </c>
      <c r="C971" t="s">
        <v>86</v>
      </c>
      <c r="D971" t="s">
        <v>2832</v>
      </c>
      <c r="E971" t="s">
        <v>3109</v>
      </c>
    </row>
    <row r="972" spans="1:5" x14ac:dyDescent="0.25">
      <c r="A972">
        <v>2011</v>
      </c>
      <c r="B972" t="s">
        <v>72</v>
      </c>
      <c r="C972" t="s">
        <v>86</v>
      </c>
      <c r="D972" t="s">
        <v>2832</v>
      </c>
      <c r="E972" t="s">
        <v>3110</v>
      </c>
    </row>
    <row r="973" spans="1:5" x14ac:dyDescent="0.25">
      <c r="A973">
        <v>2011</v>
      </c>
      <c r="B973" t="s">
        <v>72</v>
      </c>
      <c r="C973" t="s">
        <v>86</v>
      </c>
      <c r="D973" t="s">
        <v>2832</v>
      </c>
      <c r="E973" t="s">
        <v>3111</v>
      </c>
    </row>
    <row r="974" spans="1:5" x14ac:dyDescent="0.25">
      <c r="A974">
        <v>2011</v>
      </c>
      <c r="B974" t="s">
        <v>72</v>
      </c>
      <c r="C974" t="s">
        <v>86</v>
      </c>
      <c r="D974" t="s">
        <v>2832</v>
      </c>
      <c r="E974" t="s">
        <v>3112</v>
      </c>
    </row>
    <row r="975" spans="1:5" x14ac:dyDescent="0.25">
      <c r="A975">
        <v>2011</v>
      </c>
      <c r="B975" t="s">
        <v>72</v>
      </c>
      <c r="C975" t="s">
        <v>86</v>
      </c>
      <c r="D975" t="s">
        <v>2832</v>
      </c>
      <c r="E975" t="s">
        <v>3113</v>
      </c>
    </row>
    <row r="976" spans="1:5" x14ac:dyDescent="0.25">
      <c r="A976">
        <v>2011</v>
      </c>
      <c r="B976" t="s">
        <v>72</v>
      </c>
      <c r="C976" t="s">
        <v>86</v>
      </c>
      <c r="D976" t="s">
        <v>2832</v>
      </c>
      <c r="E976" t="s">
        <v>3114</v>
      </c>
    </row>
    <row r="977" spans="1:5" x14ac:dyDescent="0.25">
      <c r="A977">
        <v>2011</v>
      </c>
      <c r="B977" t="s">
        <v>72</v>
      </c>
      <c r="C977" t="s">
        <v>86</v>
      </c>
      <c r="D977" t="s">
        <v>2832</v>
      </c>
      <c r="E977" t="s">
        <v>3115</v>
      </c>
    </row>
    <row r="978" spans="1:5" x14ac:dyDescent="0.25">
      <c r="A978">
        <v>2011</v>
      </c>
      <c r="B978" t="s">
        <v>72</v>
      </c>
      <c r="C978" t="s">
        <v>86</v>
      </c>
      <c r="D978" t="s">
        <v>2832</v>
      </c>
      <c r="E978" t="s">
        <v>3116</v>
      </c>
    </row>
    <row r="979" spans="1:5" x14ac:dyDescent="0.25">
      <c r="A979">
        <v>2011</v>
      </c>
      <c r="B979" t="s">
        <v>35</v>
      </c>
      <c r="C979" t="s">
        <v>86</v>
      </c>
      <c r="D979" t="s">
        <v>3117</v>
      </c>
      <c r="E979" t="s">
        <v>3118</v>
      </c>
    </row>
    <row r="980" spans="1:5" x14ac:dyDescent="0.25">
      <c r="A980">
        <v>2011</v>
      </c>
      <c r="B980" t="s">
        <v>35</v>
      </c>
      <c r="C980" t="s">
        <v>86</v>
      </c>
      <c r="D980" t="s">
        <v>3117</v>
      </c>
      <c r="E980" t="s">
        <v>3119</v>
      </c>
    </row>
    <row r="981" spans="1:5" x14ac:dyDescent="0.25">
      <c r="A981">
        <v>2011</v>
      </c>
      <c r="B981" t="s">
        <v>72</v>
      </c>
      <c r="C981" t="s">
        <v>86</v>
      </c>
      <c r="D981" t="s">
        <v>3120</v>
      </c>
      <c r="E981" t="s">
        <v>3121</v>
      </c>
    </row>
    <row r="982" spans="1:5" x14ac:dyDescent="0.25">
      <c r="A982">
        <v>2011</v>
      </c>
      <c r="B982" t="s">
        <v>72</v>
      </c>
      <c r="C982" t="s">
        <v>86</v>
      </c>
      <c r="D982" t="s">
        <v>2121</v>
      </c>
      <c r="E982" t="s">
        <v>3122</v>
      </c>
    </row>
    <row r="983" spans="1:5" x14ac:dyDescent="0.25">
      <c r="A983">
        <v>2011</v>
      </c>
      <c r="B983" t="s">
        <v>72</v>
      </c>
      <c r="C983" t="s">
        <v>86</v>
      </c>
      <c r="D983" t="s">
        <v>3123</v>
      </c>
      <c r="E983" t="s">
        <v>3124</v>
      </c>
    </row>
    <row r="984" spans="1:5" x14ac:dyDescent="0.25">
      <c r="A984">
        <v>2011</v>
      </c>
      <c r="B984" t="s">
        <v>72</v>
      </c>
      <c r="C984" t="s">
        <v>86</v>
      </c>
      <c r="D984" t="s">
        <v>3125</v>
      </c>
      <c r="E984" t="s">
        <v>3126</v>
      </c>
    </row>
    <row r="985" spans="1:5" x14ac:dyDescent="0.25">
      <c r="A985">
        <v>2011</v>
      </c>
      <c r="B985" t="s">
        <v>72</v>
      </c>
      <c r="C985" t="s">
        <v>86</v>
      </c>
      <c r="D985" t="s">
        <v>3127</v>
      </c>
      <c r="E985" t="s">
        <v>3128</v>
      </c>
    </row>
    <row r="986" spans="1:5" x14ac:dyDescent="0.25">
      <c r="A986">
        <v>2011</v>
      </c>
      <c r="B986" t="s">
        <v>72</v>
      </c>
      <c r="C986" t="s">
        <v>86</v>
      </c>
      <c r="D986" t="s">
        <v>2399</v>
      </c>
      <c r="E986" t="s">
        <v>3129</v>
      </c>
    </row>
    <row r="987" spans="1:5" x14ac:dyDescent="0.25">
      <c r="A987">
        <v>2011</v>
      </c>
      <c r="B987" t="s">
        <v>72</v>
      </c>
      <c r="C987" t="s">
        <v>86</v>
      </c>
      <c r="D987" t="s">
        <v>2399</v>
      </c>
      <c r="E987" t="s">
        <v>3130</v>
      </c>
    </row>
    <row r="988" spans="1:5" x14ac:dyDescent="0.25">
      <c r="A988">
        <v>2011</v>
      </c>
      <c r="B988" t="s">
        <v>72</v>
      </c>
      <c r="C988" t="s">
        <v>86</v>
      </c>
      <c r="D988" t="s">
        <v>2399</v>
      </c>
      <c r="E988" t="s">
        <v>3131</v>
      </c>
    </row>
    <row r="989" spans="1:5" x14ac:dyDescent="0.25">
      <c r="A989">
        <v>2011</v>
      </c>
      <c r="B989" t="s">
        <v>72</v>
      </c>
      <c r="C989" t="s">
        <v>86</v>
      </c>
      <c r="D989" t="s">
        <v>3132</v>
      </c>
      <c r="E989" t="s">
        <v>3133</v>
      </c>
    </row>
    <row r="990" spans="1:5" x14ac:dyDescent="0.25">
      <c r="A990">
        <v>2011</v>
      </c>
      <c r="B990" t="s">
        <v>72</v>
      </c>
      <c r="C990" t="s">
        <v>86</v>
      </c>
      <c r="D990" t="s">
        <v>3132</v>
      </c>
      <c r="E990" t="s">
        <v>3134</v>
      </c>
    </row>
    <row r="991" spans="1:5" x14ac:dyDescent="0.25">
      <c r="A991">
        <v>2011</v>
      </c>
      <c r="B991" t="s">
        <v>72</v>
      </c>
      <c r="C991" t="s">
        <v>86</v>
      </c>
      <c r="D991" t="s">
        <v>2787</v>
      </c>
      <c r="E991" t="s">
        <v>3135</v>
      </c>
    </row>
    <row r="992" spans="1:5" x14ac:dyDescent="0.25">
      <c r="A992">
        <v>2011</v>
      </c>
      <c r="B992" t="s">
        <v>72</v>
      </c>
      <c r="C992" t="s">
        <v>86</v>
      </c>
      <c r="D992" t="s">
        <v>2787</v>
      </c>
      <c r="E992" t="s">
        <v>3136</v>
      </c>
    </row>
    <row r="993" spans="1:5" x14ac:dyDescent="0.25">
      <c r="A993">
        <v>2011</v>
      </c>
      <c r="B993" t="s">
        <v>72</v>
      </c>
      <c r="C993" t="s">
        <v>86</v>
      </c>
      <c r="D993" t="s">
        <v>2787</v>
      </c>
      <c r="E993" t="s">
        <v>3137</v>
      </c>
    </row>
    <row r="994" spans="1:5" x14ac:dyDescent="0.25">
      <c r="A994">
        <v>2011</v>
      </c>
      <c r="B994" t="s">
        <v>72</v>
      </c>
      <c r="C994" t="s">
        <v>86</v>
      </c>
      <c r="D994" t="s">
        <v>2787</v>
      </c>
      <c r="E994" t="s">
        <v>3138</v>
      </c>
    </row>
    <row r="995" spans="1:5" x14ac:dyDescent="0.25">
      <c r="A995">
        <v>2011</v>
      </c>
      <c r="B995" t="s">
        <v>72</v>
      </c>
      <c r="C995" t="s">
        <v>86</v>
      </c>
      <c r="D995" t="s">
        <v>2787</v>
      </c>
      <c r="E995" t="s">
        <v>3139</v>
      </c>
    </row>
    <row r="996" spans="1:5" x14ac:dyDescent="0.25">
      <c r="A996">
        <v>2011</v>
      </c>
      <c r="B996" t="s">
        <v>72</v>
      </c>
      <c r="C996" t="s">
        <v>86</v>
      </c>
      <c r="D996" t="s">
        <v>2787</v>
      </c>
      <c r="E996" t="s">
        <v>3140</v>
      </c>
    </row>
    <row r="997" spans="1:5" x14ac:dyDescent="0.25">
      <c r="A997">
        <v>2011</v>
      </c>
      <c r="B997" t="s">
        <v>72</v>
      </c>
      <c r="C997" t="s">
        <v>86</v>
      </c>
      <c r="D997" t="s">
        <v>3141</v>
      </c>
      <c r="E997" t="s">
        <v>3142</v>
      </c>
    </row>
    <row r="998" spans="1:5" x14ac:dyDescent="0.25">
      <c r="A998">
        <v>2011</v>
      </c>
      <c r="B998" t="s">
        <v>72</v>
      </c>
      <c r="C998" t="s">
        <v>86</v>
      </c>
      <c r="D998" t="s">
        <v>3143</v>
      </c>
      <c r="E998" t="s">
        <v>3144</v>
      </c>
    </row>
    <row r="999" spans="1:5" x14ac:dyDescent="0.25">
      <c r="A999">
        <v>2011</v>
      </c>
      <c r="B999" t="s">
        <v>35</v>
      </c>
      <c r="C999" t="s">
        <v>86</v>
      </c>
      <c r="D999" t="s">
        <v>3084</v>
      </c>
      <c r="E999" t="s">
        <v>3145</v>
      </c>
    </row>
    <row r="1000" spans="1:5" x14ac:dyDescent="0.25">
      <c r="A1000">
        <v>2012</v>
      </c>
      <c r="B1000" t="s">
        <v>2932</v>
      </c>
      <c r="C1000" t="s">
        <v>969</v>
      </c>
      <c r="D1000" t="s">
        <v>3146</v>
      </c>
      <c r="E1000" t="s">
        <v>3147</v>
      </c>
    </row>
    <row r="1001" spans="1:5" x14ac:dyDescent="0.25">
      <c r="A1001">
        <v>2012</v>
      </c>
      <c r="B1001" t="s">
        <v>72</v>
      </c>
      <c r="C1001" t="s">
        <v>86</v>
      </c>
      <c r="D1001" t="s">
        <v>2832</v>
      </c>
      <c r="E1001" t="s">
        <v>3148</v>
      </c>
    </row>
    <row r="1002" spans="1:5" x14ac:dyDescent="0.25">
      <c r="A1002">
        <v>2012</v>
      </c>
      <c r="B1002" t="s">
        <v>72</v>
      </c>
      <c r="C1002" t="s">
        <v>86</v>
      </c>
      <c r="D1002" t="s">
        <v>2832</v>
      </c>
      <c r="E1002" t="s">
        <v>3149</v>
      </c>
    </row>
    <row r="1003" spans="1:5" x14ac:dyDescent="0.25">
      <c r="A1003">
        <v>2012</v>
      </c>
      <c r="B1003" t="s">
        <v>72</v>
      </c>
      <c r="C1003" t="s">
        <v>86</v>
      </c>
      <c r="D1003" t="s">
        <v>2832</v>
      </c>
      <c r="E1003" t="s">
        <v>3150</v>
      </c>
    </row>
    <row r="1004" spans="1:5" x14ac:dyDescent="0.25">
      <c r="A1004">
        <v>2012</v>
      </c>
      <c r="B1004" t="s">
        <v>72</v>
      </c>
      <c r="C1004" t="s">
        <v>86</v>
      </c>
      <c r="D1004" t="s">
        <v>2832</v>
      </c>
      <c r="E1004" t="s">
        <v>3151</v>
      </c>
    </row>
    <row r="1005" spans="1:5" x14ac:dyDescent="0.25">
      <c r="A1005">
        <v>2012</v>
      </c>
      <c r="B1005" t="s">
        <v>72</v>
      </c>
      <c r="C1005" t="s">
        <v>86</v>
      </c>
      <c r="D1005" t="s">
        <v>2832</v>
      </c>
      <c r="E1005" t="s">
        <v>3152</v>
      </c>
    </row>
    <row r="1006" spans="1:5" x14ac:dyDescent="0.25">
      <c r="A1006">
        <v>2012</v>
      </c>
      <c r="B1006" t="s">
        <v>72</v>
      </c>
      <c r="C1006" t="s">
        <v>86</v>
      </c>
      <c r="D1006" t="s">
        <v>2832</v>
      </c>
      <c r="E1006" t="s">
        <v>3153</v>
      </c>
    </row>
    <row r="1007" spans="1:5" x14ac:dyDescent="0.25">
      <c r="A1007">
        <v>2012</v>
      </c>
      <c r="B1007" t="s">
        <v>72</v>
      </c>
      <c r="C1007" t="s">
        <v>86</v>
      </c>
      <c r="D1007" t="s">
        <v>2832</v>
      </c>
      <c r="E1007" t="s">
        <v>3154</v>
      </c>
    </row>
    <row r="1008" spans="1:5" x14ac:dyDescent="0.25">
      <c r="A1008">
        <v>2012</v>
      </c>
      <c r="B1008" t="s">
        <v>72</v>
      </c>
      <c r="C1008" t="s">
        <v>86</v>
      </c>
      <c r="D1008" t="s">
        <v>2832</v>
      </c>
      <c r="E1008" t="s">
        <v>3155</v>
      </c>
    </row>
    <row r="1009" spans="1:5" x14ac:dyDescent="0.25">
      <c r="A1009">
        <v>2012</v>
      </c>
      <c r="B1009" t="s">
        <v>72</v>
      </c>
      <c r="C1009" t="s">
        <v>86</v>
      </c>
      <c r="D1009" t="s">
        <v>2832</v>
      </c>
      <c r="E1009" t="s">
        <v>3156</v>
      </c>
    </row>
    <row r="1010" spans="1:5" x14ac:dyDescent="0.25">
      <c r="A1010">
        <v>2012</v>
      </c>
      <c r="B1010" t="s">
        <v>72</v>
      </c>
      <c r="C1010" t="s">
        <v>86</v>
      </c>
      <c r="D1010" t="s">
        <v>2832</v>
      </c>
      <c r="E1010" t="s">
        <v>3157</v>
      </c>
    </row>
    <row r="1011" spans="1:5" x14ac:dyDescent="0.25">
      <c r="A1011">
        <v>2012</v>
      </c>
      <c r="B1011" t="s">
        <v>72</v>
      </c>
      <c r="C1011" t="s">
        <v>86</v>
      </c>
      <c r="D1011" t="s">
        <v>2832</v>
      </c>
      <c r="E1011" t="s">
        <v>3158</v>
      </c>
    </row>
    <row r="1012" spans="1:5" x14ac:dyDescent="0.25">
      <c r="A1012">
        <v>2012</v>
      </c>
      <c r="B1012" t="s">
        <v>72</v>
      </c>
      <c r="C1012" t="s">
        <v>86</v>
      </c>
      <c r="D1012" t="s">
        <v>2832</v>
      </c>
      <c r="E1012" t="s">
        <v>3159</v>
      </c>
    </row>
    <row r="1013" spans="1:5" x14ac:dyDescent="0.25">
      <c r="A1013">
        <v>2012</v>
      </c>
      <c r="B1013" t="s">
        <v>72</v>
      </c>
      <c r="C1013" t="s">
        <v>86</v>
      </c>
      <c r="D1013" t="s">
        <v>2832</v>
      </c>
      <c r="E1013" t="s">
        <v>3160</v>
      </c>
    </row>
    <row r="1014" spans="1:5" x14ac:dyDescent="0.25">
      <c r="A1014">
        <v>2012</v>
      </c>
      <c r="B1014" t="s">
        <v>72</v>
      </c>
      <c r="C1014" t="s">
        <v>86</v>
      </c>
      <c r="D1014" t="s">
        <v>2832</v>
      </c>
      <c r="E1014" t="s">
        <v>3161</v>
      </c>
    </row>
    <row r="1015" spans="1:5" x14ac:dyDescent="0.25">
      <c r="A1015">
        <v>2012</v>
      </c>
      <c r="B1015" t="s">
        <v>72</v>
      </c>
      <c r="C1015" t="s">
        <v>86</v>
      </c>
      <c r="D1015" t="s">
        <v>2832</v>
      </c>
      <c r="E1015" t="s">
        <v>3162</v>
      </c>
    </row>
    <row r="1016" spans="1:5" x14ac:dyDescent="0.25">
      <c r="A1016">
        <v>2012</v>
      </c>
      <c r="B1016" t="s">
        <v>72</v>
      </c>
      <c r="C1016" t="s">
        <v>86</v>
      </c>
      <c r="D1016" t="s">
        <v>2832</v>
      </c>
      <c r="E1016" t="s">
        <v>3163</v>
      </c>
    </row>
    <row r="1017" spans="1:5" x14ac:dyDescent="0.25">
      <c r="A1017">
        <v>2012</v>
      </c>
      <c r="B1017" t="s">
        <v>72</v>
      </c>
      <c r="C1017" t="s">
        <v>86</v>
      </c>
      <c r="D1017" t="s">
        <v>2832</v>
      </c>
      <c r="E1017" t="s">
        <v>3164</v>
      </c>
    </row>
    <row r="1018" spans="1:5" x14ac:dyDescent="0.25">
      <c r="A1018">
        <v>2012</v>
      </c>
      <c r="B1018" t="s">
        <v>72</v>
      </c>
      <c r="C1018" t="s">
        <v>86</v>
      </c>
      <c r="D1018" t="s">
        <v>2832</v>
      </c>
      <c r="E1018" t="s">
        <v>3165</v>
      </c>
    </row>
    <row r="1019" spans="1:5" x14ac:dyDescent="0.25">
      <c r="A1019">
        <v>2012</v>
      </c>
      <c r="B1019" t="s">
        <v>72</v>
      </c>
      <c r="C1019" t="s">
        <v>86</v>
      </c>
      <c r="D1019" t="s">
        <v>2832</v>
      </c>
      <c r="E1019" t="s">
        <v>3166</v>
      </c>
    </row>
    <row r="1020" spans="1:5" x14ac:dyDescent="0.25">
      <c r="A1020">
        <v>2012</v>
      </c>
      <c r="B1020" t="s">
        <v>72</v>
      </c>
      <c r="C1020" t="s">
        <v>86</v>
      </c>
      <c r="D1020" t="s">
        <v>2832</v>
      </c>
      <c r="E1020" t="s">
        <v>3167</v>
      </c>
    </row>
    <row r="1021" spans="1:5" x14ac:dyDescent="0.25">
      <c r="A1021">
        <v>2012</v>
      </c>
      <c r="B1021" t="s">
        <v>72</v>
      </c>
      <c r="C1021" t="s">
        <v>86</v>
      </c>
      <c r="D1021" t="s">
        <v>2832</v>
      </c>
      <c r="E1021" t="s">
        <v>3168</v>
      </c>
    </row>
    <row r="1022" spans="1:5" x14ac:dyDescent="0.25">
      <c r="A1022">
        <v>2012</v>
      </c>
      <c r="B1022" t="s">
        <v>72</v>
      </c>
      <c r="C1022" t="s">
        <v>86</v>
      </c>
      <c r="D1022" t="s">
        <v>3169</v>
      </c>
      <c r="E1022" t="s">
        <v>3170</v>
      </c>
    </row>
    <row r="1023" spans="1:5" x14ac:dyDescent="0.25">
      <c r="A1023">
        <v>2012</v>
      </c>
      <c r="B1023" t="s">
        <v>72</v>
      </c>
      <c r="C1023" t="s">
        <v>86</v>
      </c>
      <c r="D1023" t="s">
        <v>3171</v>
      </c>
      <c r="E1023" t="s">
        <v>3172</v>
      </c>
    </row>
    <row r="1024" spans="1:5" x14ac:dyDescent="0.25">
      <c r="A1024">
        <v>2012</v>
      </c>
      <c r="B1024" t="s">
        <v>72</v>
      </c>
      <c r="C1024" t="s">
        <v>86</v>
      </c>
      <c r="D1024" t="s">
        <v>3173</v>
      </c>
      <c r="E1024" t="s">
        <v>3174</v>
      </c>
    </row>
    <row r="1025" spans="1:5" x14ac:dyDescent="0.25">
      <c r="A1025">
        <v>2012</v>
      </c>
      <c r="B1025" t="s">
        <v>72</v>
      </c>
      <c r="C1025" t="s">
        <v>86</v>
      </c>
      <c r="D1025" t="s">
        <v>3175</v>
      </c>
      <c r="E1025" t="s">
        <v>3176</v>
      </c>
    </row>
    <row r="1026" spans="1:5" x14ac:dyDescent="0.25">
      <c r="A1026">
        <v>2012</v>
      </c>
      <c r="B1026" t="s">
        <v>72</v>
      </c>
      <c r="C1026" t="s">
        <v>86</v>
      </c>
      <c r="D1026" t="s">
        <v>3175</v>
      </c>
      <c r="E1026" t="s">
        <v>3177</v>
      </c>
    </row>
    <row r="1027" spans="1:5" x14ac:dyDescent="0.25">
      <c r="A1027">
        <v>2012</v>
      </c>
      <c r="B1027" t="s">
        <v>1358</v>
      </c>
      <c r="C1027" t="s">
        <v>80</v>
      </c>
      <c r="D1027" t="s">
        <v>2588</v>
      </c>
      <c r="E1027" t="s">
        <v>3178</v>
      </c>
    </row>
    <row r="1028" spans="1:5" x14ac:dyDescent="0.25">
      <c r="A1028">
        <v>2012</v>
      </c>
      <c r="B1028" t="s">
        <v>1358</v>
      </c>
      <c r="C1028" t="s">
        <v>80</v>
      </c>
      <c r="D1028" t="s">
        <v>2588</v>
      </c>
      <c r="E1028" t="s">
        <v>3179</v>
      </c>
    </row>
    <row r="1029" spans="1:5" x14ac:dyDescent="0.25">
      <c r="A1029">
        <v>2012</v>
      </c>
      <c r="B1029" t="s">
        <v>1358</v>
      </c>
      <c r="C1029" t="s">
        <v>80</v>
      </c>
      <c r="D1029" t="s">
        <v>2588</v>
      </c>
      <c r="E1029" t="s">
        <v>3180</v>
      </c>
    </row>
    <row r="1030" spans="1:5" x14ac:dyDescent="0.25">
      <c r="A1030">
        <v>2012</v>
      </c>
      <c r="B1030" t="s">
        <v>1358</v>
      </c>
      <c r="C1030" t="s">
        <v>80</v>
      </c>
      <c r="D1030" t="s">
        <v>2588</v>
      </c>
      <c r="E1030" t="s">
        <v>3181</v>
      </c>
    </row>
    <row r="1031" spans="1:5" x14ac:dyDescent="0.25">
      <c r="A1031">
        <v>2012</v>
      </c>
      <c r="B1031" t="s">
        <v>1358</v>
      </c>
      <c r="C1031" t="s">
        <v>80</v>
      </c>
      <c r="D1031" t="s">
        <v>2588</v>
      </c>
      <c r="E1031" t="s">
        <v>3182</v>
      </c>
    </row>
    <row r="1032" spans="1:5" x14ac:dyDescent="0.25">
      <c r="A1032">
        <v>2012</v>
      </c>
      <c r="B1032" t="s">
        <v>1358</v>
      </c>
      <c r="C1032" t="s">
        <v>80</v>
      </c>
      <c r="D1032" t="s">
        <v>2588</v>
      </c>
      <c r="E1032" t="s">
        <v>3183</v>
      </c>
    </row>
    <row r="1033" spans="1:5" x14ac:dyDescent="0.25">
      <c r="A1033">
        <v>2012</v>
      </c>
      <c r="B1033" t="s">
        <v>72</v>
      </c>
      <c r="C1033" t="s">
        <v>86</v>
      </c>
      <c r="D1033" t="s">
        <v>3184</v>
      </c>
      <c r="E1033" t="s">
        <v>3185</v>
      </c>
    </row>
    <row r="1034" spans="1:5" x14ac:dyDescent="0.25">
      <c r="A1034">
        <v>2012</v>
      </c>
      <c r="B1034" t="s">
        <v>72</v>
      </c>
      <c r="C1034" t="s">
        <v>86</v>
      </c>
      <c r="D1034" t="s">
        <v>3186</v>
      </c>
      <c r="E1034" t="s">
        <v>3187</v>
      </c>
    </row>
    <row r="1035" spans="1:5" x14ac:dyDescent="0.25">
      <c r="A1035">
        <v>2012</v>
      </c>
      <c r="B1035" t="s">
        <v>72</v>
      </c>
      <c r="C1035" t="s">
        <v>86</v>
      </c>
      <c r="D1035" t="s">
        <v>2033</v>
      </c>
      <c r="E1035" t="s">
        <v>3188</v>
      </c>
    </row>
    <row r="1036" spans="1:5" x14ac:dyDescent="0.25">
      <c r="A1036">
        <v>2012</v>
      </c>
      <c r="B1036" t="s">
        <v>72</v>
      </c>
      <c r="C1036" t="s">
        <v>86</v>
      </c>
      <c r="D1036" t="s">
        <v>2033</v>
      </c>
      <c r="E1036" t="s">
        <v>3189</v>
      </c>
    </row>
    <row r="1037" spans="1:5" x14ac:dyDescent="0.25">
      <c r="A1037">
        <v>2012</v>
      </c>
      <c r="B1037" t="s">
        <v>72</v>
      </c>
      <c r="C1037" t="s">
        <v>86</v>
      </c>
      <c r="D1037" t="s">
        <v>3190</v>
      </c>
      <c r="E1037" t="s">
        <v>3191</v>
      </c>
    </row>
    <row r="1038" spans="1:5" x14ac:dyDescent="0.25">
      <c r="A1038">
        <v>2012</v>
      </c>
      <c r="B1038" t="s">
        <v>72</v>
      </c>
      <c r="C1038" t="s">
        <v>86</v>
      </c>
      <c r="D1038" t="s">
        <v>2787</v>
      </c>
      <c r="E1038" t="s">
        <v>3192</v>
      </c>
    </row>
    <row r="1039" spans="1:5" x14ac:dyDescent="0.25">
      <c r="A1039">
        <v>2012</v>
      </c>
      <c r="B1039" t="s">
        <v>72</v>
      </c>
      <c r="C1039" t="s">
        <v>86</v>
      </c>
      <c r="D1039" t="s">
        <v>2787</v>
      </c>
      <c r="E1039" t="s">
        <v>3193</v>
      </c>
    </row>
    <row r="1040" spans="1:5" x14ac:dyDescent="0.25">
      <c r="A1040">
        <v>2012</v>
      </c>
      <c r="B1040" t="s">
        <v>72</v>
      </c>
      <c r="C1040" t="s">
        <v>86</v>
      </c>
      <c r="D1040" t="s">
        <v>2787</v>
      </c>
      <c r="E1040" t="s">
        <v>3194</v>
      </c>
    </row>
    <row r="1041" spans="1:5" x14ac:dyDescent="0.25">
      <c r="A1041">
        <v>2012</v>
      </c>
      <c r="B1041" t="s">
        <v>72</v>
      </c>
      <c r="C1041" t="s">
        <v>86</v>
      </c>
      <c r="D1041" t="s">
        <v>2787</v>
      </c>
      <c r="E1041" t="s">
        <v>3195</v>
      </c>
    </row>
    <row r="1042" spans="1:5" x14ac:dyDescent="0.25">
      <c r="A1042">
        <v>2012</v>
      </c>
      <c r="B1042" t="s">
        <v>72</v>
      </c>
      <c r="C1042" t="s">
        <v>86</v>
      </c>
      <c r="D1042" t="s">
        <v>2787</v>
      </c>
      <c r="E1042" t="s">
        <v>3196</v>
      </c>
    </row>
    <row r="1043" spans="1:5" x14ac:dyDescent="0.25">
      <c r="A1043">
        <v>2012</v>
      </c>
      <c r="B1043" t="s">
        <v>72</v>
      </c>
      <c r="C1043" t="s">
        <v>86</v>
      </c>
      <c r="D1043" t="s">
        <v>2787</v>
      </c>
      <c r="E1043" t="s">
        <v>3197</v>
      </c>
    </row>
    <row r="1044" spans="1:5" x14ac:dyDescent="0.25">
      <c r="A1044">
        <v>2012</v>
      </c>
      <c r="B1044" t="s">
        <v>72</v>
      </c>
      <c r="C1044" t="s">
        <v>86</v>
      </c>
      <c r="D1044" t="s">
        <v>2787</v>
      </c>
      <c r="E1044" t="s">
        <v>3198</v>
      </c>
    </row>
    <row r="1045" spans="1:5" x14ac:dyDescent="0.25">
      <c r="A1045">
        <v>2012</v>
      </c>
      <c r="B1045" t="s">
        <v>72</v>
      </c>
      <c r="C1045" t="s">
        <v>86</v>
      </c>
      <c r="D1045" t="s">
        <v>2787</v>
      </c>
      <c r="E1045" t="s">
        <v>3199</v>
      </c>
    </row>
    <row r="1046" spans="1:5" x14ac:dyDescent="0.25">
      <c r="A1046">
        <v>2012</v>
      </c>
      <c r="B1046" t="s">
        <v>72</v>
      </c>
      <c r="C1046" t="s">
        <v>86</v>
      </c>
      <c r="D1046" t="s">
        <v>2787</v>
      </c>
      <c r="E1046" t="s">
        <v>3200</v>
      </c>
    </row>
    <row r="1047" spans="1:5" x14ac:dyDescent="0.25">
      <c r="A1047">
        <v>2012</v>
      </c>
      <c r="B1047" t="s">
        <v>72</v>
      </c>
      <c r="C1047" t="s">
        <v>86</v>
      </c>
      <c r="D1047" t="s">
        <v>2787</v>
      </c>
      <c r="E1047" t="s">
        <v>3201</v>
      </c>
    </row>
    <row r="1048" spans="1:5" x14ac:dyDescent="0.25">
      <c r="A1048">
        <v>2012</v>
      </c>
      <c r="B1048" t="s">
        <v>72</v>
      </c>
      <c r="C1048" t="s">
        <v>86</v>
      </c>
      <c r="D1048" t="s">
        <v>2787</v>
      </c>
      <c r="E1048" t="s">
        <v>3202</v>
      </c>
    </row>
    <row r="1049" spans="1:5" x14ac:dyDescent="0.25">
      <c r="A1049">
        <v>2012</v>
      </c>
      <c r="B1049" t="s">
        <v>72</v>
      </c>
      <c r="C1049" t="s">
        <v>86</v>
      </c>
      <c r="D1049" t="s">
        <v>2787</v>
      </c>
      <c r="E1049" t="s">
        <v>3203</v>
      </c>
    </row>
    <row r="1050" spans="1:5" x14ac:dyDescent="0.25">
      <c r="A1050">
        <v>2012</v>
      </c>
      <c r="B1050" t="s">
        <v>72</v>
      </c>
      <c r="C1050" t="s">
        <v>86</v>
      </c>
      <c r="D1050" t="s">
        <v>2787</v>
      </c>
      <c r="E1050" t="s">
        <v>3204</v>
      </c>
    </row>
    <row r="1051" spans="1:5" x14ac:dyDescent="0.25">
      <c r="A1051">
        <v>2012</v>
      </c>
      <c r="B1051" t="s">
        <v>72</v>
      </c>
      <c r="C1051" t="s">
        <v>86</v>
      </c>
      <c r="D1051" t="s">
        <v>2787</v>
      </c>
      <c r="E1051" t="s">
        <v>3205</v>
      </c>
    </row>
    <row r="1052" spans="1:5" x14ac:dyDescent="0.25">
      <c r="A1052">
        <v>2012</v>
      </c>
      <c r="B1052" t="s">
        <v>72</v>
      </c>
      <c r="C1052" t="s">
        <v>86</v>
      </c>
      <c r="D1052" t="s">
        <v>2787</v>
      </c>
      <c r="E1052" t="s">
        <v>3206</v>
      </c>
    </row>
    <row r="1053" spans="1:5" x14ac:dyDescent="0.25">
      <c r="A1053">
        <v>2012</v>
      </c>
      <c r="B1053" t="s">
        <v>72</v>
      </c>
      <c r="C1053" t="s">
        <v>86</v>
      </c>
      <c r="D1053" t="s">
        <v>3207</v>
      </c>
      <c r="E1053" t="s">
        <v>3208</v>
      </c>
    </row>
    <row r="1054" spans="1:5" x14ac:dyDescent="0.25">
      <c r="A1054">
        <v>2012</v>
      </c>
      <c r="B1054" t="s">
        <v>72</v>
      </c>
      <c r="C1054" t="s">
        <v>86</v>
      </c>
      <c r="D1054" t="s">
        <v>3207</v>
      </c>
      <c r="E1054" t="s">
        <v>3209</v>
      </c>
    </row>
    <row r="1055" spans="1:5" x14ac:dyDescent="0.25">
      <c r="A1055">
        <v>2012</v>
      </c>
      <c r="B1055" t="s">
        <v>72</v>
      </c>
      <c r="C1055" t="s">
        <v>86</v>
      </c>
      <c r="D1055" t="s">
        <v>3207</v>
      </c>
      <c r="E1055" t="s">
        <v>3210</v>
      </c>
    </row>
    <row r="1056" spans="1:5" x14ac:dyDescent="0.25">
      <c r="A1056">
        <v>2012</v>
      </c>
      <c r="B1056" t="s">
        <v>72</v>
      </c>
      <c r="C1056" t="s">
        <v>86</v>
      </c>
      <c r="D1056" t="s">
        <v>3207</v>
      </c>
      <c r="E1056" t="s">
        <v>3211</v>
      </c>
    </row>
    <row r="1057" spans="1:5" x14ac:dyDescent="0.25">
      <c r="A1057">
        <v>2012</v>
      </c>
      <c r="B1057" t="s">
        <v>72</v>
      </c>
      <c r="C1057" t="s">
        <v>86</v>
      </c>
      <c r="D1057" t="s">
        <v>3207</v>
      </c>
      <c r="E1057" t="s">
        <v>3212</v>
      </c>
    </row>
    <row r="1058" spans="1:5" x14ac:dyDescent="0.25">
      <c r="A1058">
        <v>2012</v>
      </c>
      <c r="B1058" t="s">
        <v>72</v>
      </c>
      <c r="C1058" t="s">
        <v>86</v>
      </c>
      <c r="D1058" t="s">
        <v>3207</v>
      </c>
      <c r="E1058" t="s">
        <v>3213</v>
      </c>
    </row>
    <row r="1059" spans="1:5" x14ac:dyDescent="0.25">
      <c r="A1059">
        <v>2012</v>
      </c>
      <c r="B1059" t="s">
        <v>72</v>
      </c>
      <c r="C1059" t="s">
        <v>86</v>
      </c>
      <c r="D1059" t="s">
        <v>3207</v>
      </c>
      <c r="E1059" t="s">
        <v>3214</v>
      </c>
    </row>
    <row r="1060" spans="1:5" x14ac:dyDescent="0.25">
      <c r="A1060">
        <v>2012</v>
      </c>
      <c r="B1060" t="s">
        <v>72</v>
      </c>
      <c r="C1060" t="s">
        <v>86</v>
      </c>
      <c r="D1060" t="s">
        <v>3207</v>
      </c>
      <c r="E1060" t="s">
        <v>3215</v>
      </c>
    </row>
    <row r="1061" spans="1:5" x14ac:dyDescent="0.25">
      <c r="A1061">
        <v>2012</v>
      </c>
      <c r="B1061" t="s">
        <v>72</v>
      </c>
      <c r="C1061" t="s">
        <v>86</v>
      </c>
      <c r="D1061" t="s">
        <v>3207</v>
      </c>
      <c r="E1061" t="s">
        <v>3216</v>
      </c>
    </row>
    <row r="1062" spans="1:5" x14ac:dyDescent="0.25">
      <c r="A1062">
        <v>2012</v>
      </c>
      <c r="B1062" t="s">
        <v>72</v>
      </c>
      <c r="C1062" t="s">
        <v>86</v>
      </c>
      <c r="D1062" t="s">
        <v>3217</v>
      </c>
      <c r="E1062" t="s">
        <v>3218</v>
      </c>
    </row>
    <row r="1063" spans="1:5" x14ac:dyDescent="0.25">
      <c r="A1063">
        <v>2012</v>
      </c>
      <c r="B1063" t="s">
        <v>72</v>
      </c>
      <c r="C1063" t="s">
        <v>86</v>
      </c>
      <c r="D1063" t="s">
        <v>2789</v>
      </c>
      <c r="E1063" t="s">
        <v>3219</v>
      </c>
    </row>
    <row r="1064" spans="1:5" x14ac:dyDescent="0.25">
      <c r="A1064">
        <v>2012</v>
      </c>
      <c r="B1064" t="s">
        <v>72</v>
      </c>
      <c r="C1064" t="s">
        <v>86</v>
      </c>
      <c r="D1064" t="s">
        <v>2789</v>
      </c>
      <c r="E1064" t="s">
        <v>3220</v>
      </c>
    </row>
    <row r="1065" spans="1:5" x14ac:dyDescent="0.25">
      <c r="A1065">
        <v>2012</v>
      </c>
      <c r="B1065" t="s">
        <v>72</v>
      </c>
      <c r="C1065" t="s">
        <v>86</v>
      </c>
      <c r="D1065" t="s">
        <v>2789</v>
      </c>
      <c r="E1065" t="s">
        <v>3221</v>
      </c>
    </row>
    <row r="1066" spans="1:5" x14ac:dyDescent="0.25">
      <c r="A1066">
        <v>2012</v>
      </c>
      <c r="B1066" t="s">
        <v>72</v>
      </c>
      <c r="C1066" t="s">
        <v>86</v>
      </c>
      <c r="D1066" t="s">
        <v>2789</v>
      </c>
      <c r="E1066" t="s">
        <v>3222</v>
      </c>
    </row>
    <row r="1067" spans="1:5" x14ac:dyDescent="0.25">
      <c r="A1067">
        <v>2012</v>
      </c>
      <c r="B1067" t="s">
        <v>72</v>
      </c>
      <c r="C1067" t="s">
        <v>86</v>
      </c>
      <c r="D1067" t="s">
        <v>2789</v>
      </c>
      <c r="E1067" t="s">
        <v>3223</v>
      </c>
    </row>
    <row r="1068" spans="1:5" x14ac:dyDescent="0.25">
      <c r="A1068">
        <v>2012</v>
      </c>
      <c r="B1068" t="s">
        <v>72</v>
      </c>
      <c r="C1068" t="s">
        <v>86</v>
      </c>
      <c r="D1068" t="s">
        <v>2789</v>
      </c>
      <c r="E1068" t="s">
        <v>3224</v>
      </c>
    </row>
    <row r="1069" spans="1:5" x14ac:dyDescent="0.25">
      <c r="A1069">
        <v>2012</v>
      </c>
      <c r="B1069" t="s">
        <v>72</v>
      </c>
      <c r="C1069" t="s">
        <v>86</v>
      </c>
      <c r="D1069" t="s">
        <v>2789</v>
      </c>
      <c r="E1069" t="s">
        <v>3225</v>
      </c>
    </row>
    <row r="1070" spans="1:5" x14ac:dyDescent="0.25">
      <c r="A1070">
        <v>2012</v>
      </c>
      <c r="B1070" t="s">
        <v>72</v>
      </c>
      <c r="C1070" t="s">
        <v>86</v>
      </c>
      <c r="D1070" t="s">
        <v>2789</v>
      </c>
      <c r="E1070" t="s">
        <v>3226</v>
      </c>
    </row>
    <row r="1071" spans="1:5" x14ac:dyDescent="0.25">
      <c r="A1071">
        <v>2012</v>
      </c>
      <c r="B1071" t="s">
        <v>72</v>
      </c>
      <c r="C1071" t="s">
        <v>86</v>
      </c>
      <c r="D1071" t="s">
        <v>2789</v>
      </c>
      <c r="E1071" t="s">
        <v>3227</v>
      </c>
    </row>
    <row r="1072" spans="1:5" x14ac:dyDescent="0.25">
      <c r="A1072">
        <v>2012</v>
      </c>
      <c r="B1072" t="s">
        <v>72</v>
      </c>
      <c r="C1072" t="s">
        <v>86</v>
      </c>
      <c r="D1072" t="s">
        <v>2789</v>
      </c>
      <c r="E1072" t="s">
        <v>3228</v>
      </c>
    </row>
    <row r="1073" spans="1:5" x14ac:dyDescent="0.25">
      <c r="A1073">
        <v>2012</v>
      </c>
      <c r="B1073" t="s">
        <v>72</v>
      </c>
      <c r="C1073" t="s">
        <v>86</v>
      </c>
      <c r="D1073" t="s">
        <v>2789</v>
      </c>
      <c r="E1073" t="s">
        <v>3229</v>
      </c>
    </row>
    <row r="1074" spans="1:5" x14ac:dyDescent="0.25">
      <c r="A1074">
        <v>2012</v>
      </c>
      <c r="B1074" t="s">
        <v>72</v>
      </c>
      <c r="C1074" t="s">
        <v>86</v>
      </c>
      <c r="D1074" t="s">
        <v>2789</v>
      </c>
      <c r="E1074" t="s">
        <v>3230</v>
      </c>
    </row>
    <row r="1075" spans="1:5" x14ac:dyDescent="0.25">
      <c r="A1075">
        <v>2012</v>
      </c>
      <c r="B1075" t="s">
        <v>72</v>
      </c>
      <c r="C1075" t="s">
        <v>86</v>
      </c>
      <c r="D1075" t="s">
        <v>3231</v>
      </c>
      <c r="E1075" t="s">
        <v>3232</v>
      </c>
    </row>
    <row r="1076" spans="1:5" x14ac:dyDescent="0.25">
      <c r="A1076">
        <v>2012</v>
      </c>
      <c r="B1076" t="s">
        <v>72</v>
      </c>
      <c r="C1076" t="s">
        <v>86</v>
      </c>
      <c r="D1076" t="s">
        <v>3231</v>
      </c>
      <c r="E1076" t="s">
        <v>3233</v>
      </c>
    </row>
    <row r="1077" spans="1:5" x14ac:dyDescent="0.25">
      <c r="A1077">
        <v>2012</v>
      </c>
      <c r="B1077" t="s">
        <v>72</v>
      </c>
      <c r="C1077" t="s">
        <v>86</v>
      </c>
      <c r="D1077" t="s">
        <v>3231</v>
      </c>
      <c r="E1077" t="s">
        <v>3234</v>
      </c>
    </row>
    <row r="1078" spans="1:5" x14ac:dyDescent="0.25">
      <c r="A1078">
        <v>2012</v>
      </c>
      <c r="B1078" t="s">
        <v>72</v>
      </c>
      <c r="C1078" t="s">
        <v>86</v>
      </c>
      <c r="D1078" t="s">
        <v>3231</v>
      </c>
      <c r="E1078" t="s">
        <v>3235</v>
      </c>
    </row>
    <row r="1079" spans="1:5" x14ac:dyDescent="0.25">
      <c r="A1079">
        <v>2012</v>
      </c>
      <c r="B1079" t="s">
        <v>72</v>
      </c>
      <c r="C1079" t="s">
        <v>86</v>
      </c>
      <c r="D1079" t="s">
        <v>3236</v>
      </c>
      <c r="E1079" t="s">
        <v>3237</v>
      </c>
    </row>
    <row r="1080" spans="1:5" x14ac:dyDescent="0.25">
      <c r="A1080">
        <v>2012</v>
      </c>
      <c r="B1080" t="s">
        <v>2932</v>
      </c>
      <c r="C1080" t="s">
        <v>969</v>
      </c>
      <c r="D1080" t="s">
        <v>3238</v>
      </c>
      <c r="E1080" t="s">
        <v>3239</v>
      </c>
    </row>
    <row r="1081" spans="1:5" x14ac:dyDescent="0.25">
      <c r="A1081">
        <v>2012</v>
      </c>
      <c r="B1081" t="s">
        <v>72</v>
      </c>
      <c r="C1081" t="s">
        <v>86</v>
      </c>
      <c r="D1081" t="s">
        <v>3240</v>
      </c>
      <c r="E1081" t="s">
        <v>3241</v>
      </c>
    </row>
    <row r="1082" spans="1:5" x14ac:dyDescent="0.25">
      <c r="A1082">
        <v>2013</v>
      </c>
      <c r="B1082" t="s">
        <v>72</v>
      </c>
      <c r="C1082" t="s">
        <v>86</v>
      </c>
      <c r="D1082" t="s">
        <v>2832</v>
      </c>
      <c r="E1082" t="s">
        <v>3242</v>
      </c>
    </row>
    <row r="1083" spans="1:5" x14ac:dyDescent="0.25">
      <c r="A1083">
        <v>2013</v>
      </c>
      <c r="B1083" t="s">
        <v>72</v>
      </c>
      <c r="C1083" t="s">
        <v>86</v>
      </c>
      <c r="D1083" t="s">
        <v>2832</v>
      </c>
      <c r="E1083" t="s">
        <v>3243</v>
      </c>
    </row>
    <row r="1084" spans="1:5" x14ac:dyDescent="0.25">
      <c r="A1084">
        <v>2013</v>
      </c>
      <c r="B1084" t="s">
        <v>72</v>
      </c>
      <c r="C1084" t="s">
        <v>86</v>
      </c>
      <c r="D1084" t="s">
        <v>2832</v>
      </c>
      <c r="E1084" t="s">
        <v>3244</v>
      </c>
    </row>
    <row r="1085" spans="1:5" x14ac:dyDescent="0.25">
      <c r="A1085">
        <v>2013</v>
      </c>
      <c r="B1085" t="s">
        <v>72</v>
      </c>
      <c r="C1085" t="s">
        <v>86</v>
      </c>
      <c r="D1085" t="s">
        <v>2832</v>
      </c>
      <c r="E1085" t="s">
        <v>3245</v>
      </c>
    </row>
    <row r="1086" spans="1:5" x14ac:dyDescent="0.25">
      <c r="A1086">
        <v>2013</v>
      </c>
      <c r="B1086" t="s">
        <v>72</v>
      </c>
      <c r="C1086" t="s">
        <v>86</v>
      </c>
      <c r="D1086" t="s">
        <v>2832</v>
      </c>
      <c r="E1086" t="s">
        <v>3246</v>
      </c>
    </row>
    <row r="1087" spans="1:5" x14ac:dyDescent="0.25">
      <c r="A1087">
        <v>2013</v>
      </c>
      <c r="B1087" t="s">
        <v>72</v>
      </c>
      <c r="C1087" t="s">
        <v>86</v>
      </c>
      <c r="D1087" t="s">
        <v>2832</v>
      </c>
      <c r="E1087" t="s">
        <v>3247</v>
      </c>
    </row>
    <row r="1088" spans="1:5" x14ac:dyDescent="0.25">
      <c r="A1088">
        <v>2013</v>
      </c>
      <c r="B1088" t="s">
        <v>72</v>
      </c>
      <c r="C1088" t="s">
        <v>86</v>
      </c>
      <c r="D1088" t="s">
        <v>2832</v>
      </c>
      <c r="E1088" t="s">
        <v>3248</v>
      </c>
    </row>
    <row r="1089" spans="1:5" x14ac:dyDescent="0.25">
      <c r="A1089">
        <v>2013</v>
      </c>
      <c r="B1089" t="s">
        <v>3249</v>
      </c>
      <c r="C1089" t="s">
        <v>86</v>
      </c>
      <c r="D1089" t="s">
        <v>3250</v>
      </c>
      <c r="E1089" t="s">
        <v>3251</v>
      </c>
    </row>
    <row r="1090" spans="1:5" x14ac:dyDescent="0.25">
      <c r="A1090">
        <v>2013</v>
      </c>
      <c r="B1090" t="s">
        <v>3249</v>
      </c>
      <c r="C1090" t="s">
        <v>86</v>
      </c>
      <c r="D1090" t="s">
        <v>3252</v>
      </c>
      <c r="E1090" t="s">
        <v>3253</v>
      </c>
    </row>
    <row r="1091" spans="1:5" x14ac:dyDescent="0.25">
      <c r="A1091">
        <v>2013</v>
      </c>
      <c r="B1091" t="s">
        <v>72</v>
      </c>
      <c r="C1091" t="s">
        <v>86</v>
      </c>
      <c r="D1091" t="s">
        <v>1894</v>
      </c>
      <c r="E1091" t="s">
        <v>3254</v>
      </c>
    </row>
    <row r="1092" spans="1:5" x14ac:dyDescent="0.25">
      <c r="A1092">
        <v>2013</v>
      </c>
      <c r="B1092" t="s">
        <v>35</v>
      </c>
      <c r="C1092" t="s">
        <v>86</v>
      </c>
      <c r="D1092" t="s">
        <v>2560</v>
      </c>
      <c r="E1092" t="s">
        <v>3255</v>
      </c>
    </row>
    <row r="1093" spans="1:5" x14ac:dyDescent="0.25">
      <c r="A1093">
        <v>2013</v>
      </c>
      <c r="B1093" t="s">
        <v>36</v>
      </c>
      <c r="C1093" t="s">
        <v>86</v>
      </c>
      <c r="D1093" t="s">
        <v>3256</v>
      </c>
      <c r="E1093" t="s">
        <v>3257</v>
      </c>
    </row>
    <row r="1094" spans="1:5" x14ac:dyDescent="0.25">
      <c r="A1094">
        <v>2013</v>
      </c>
      <c r="B1094" t="s">
        <v>3258</v>
      </c>
      <c r="C1094" t="s">
        <v>969</v>
      </c>
      <c r="D1094" t="s">
        <v>3259</v>
      </c>
      <c r="E1094" t="s">
        <v>3260</v>
      </c>
    </row>
    <row r="1095" spans="1:5" x14ac:dyDescent="0.25">
      <c r="A1095">
        <v>2013</v>
      </c>
      <c r="B1095" t="s">
        <v>3261</v>
      </c>
      <c r="C1095" t="s">
        <v>86</v>
      </c>
      <c r="D1095" t="s">
        <v>3262</v>
      </c>
      <c r="E1095" t="s">
        <v>3263</v>
      </c>
    </row>
    <row r="1096" spans="1:5" x14ac:dyDescent="0.25">
      <c r="A1096">
        <v>2013</v>
      </c>
      <c r="B1096" t="s">
        <v>35</v>
      </c>
      <c r="C1096" t="s">
        <v>86</v>
      </c>
      <c r="D1096" t="s">
        <v>3264</v>
      </c>
      <c r="E1096" t="s">
        <v>3265</v>
      </c>
    </row>
    <row r="1097" spans="1:5" x14ac:dyDescent="0.25">
      <c r="A1097">
        <v>2013</v>
      </c>
      <c r="B1097" t="s">
        <v>36</v>
      </c>
      <c r="C1097" t="s">
        <v>86</v>
      </c>
      <c r="D1097" t="s">
        <v>3266</v>
      </c>
      <c r="E1097" t="s">
        <v>3267</v>
      </c>
    </row>
    <row r="1098" spans="1:5" x14ac:dyDescent="0.25">
      <c r="A1098">
        <v>2013</v>
      </c>
      <c r="B1098" t="s">
        <v>3249</v>
      </c>
      <c r="C1098" t="s">
        <v>86</v>
      </c>
      <c r="D1098" t="s">
        <v>3268</v>
      </c>
      <c r="E1098" t="s">
        <v>3269</v>
      </c>
    </row>
    <row r="1099" spans="1:5" x14ac:dyDescent="0.25">
      <c r="A1099">
        <v>2013</v>
      </c>
      <c r="B1099" t="s">
        <v>3249</v>
      </c>
      <c r="C1099" t="s">
        <v>86</v>
      </c>
      <c r="D1099" t="s">
        <v>3268</v>
      </c>
      <c r="E1099" t="s">
        <v>3270</v>
      </c>
    </row>
    <row r="1100" spans="1:5" x14ac:dyDescent="0.25">
      <c r="A1100">
        <v>2013</v>
      </c>
      <c r="B1100" t="s">
        <v>3249</v>
      </c>
      <c r="C1100" t="s">
        <v>86</v>
      </c>
      <c r="D1100" t="s">
        <v>3268</v>
      </c>
      <c r="E1100" t="s">
        <v>3271</v>
      </c>
    </row>
    <row r="1101" spans="1:5" x14ac:dyDescent="0.25">
      <c r="A1101">
        <v>2013</v>
      </c>
      <c r="B1101" t="s">
        <v>3249</v>
      </c>
      <c r="C1101" t="s">
        <v>86</v>
      </c>
      <c r="D1101" t="s">
        <v>3268</v>
      </c>
      <c r="E1101" t="s">
        <v>3272</v>
      </c>
    </row>
    <row r="1102" spans="1:5" x14ac:dyDescent="0.25">
      <c r="A1102">
        <v>2013</v>
      </c>
      <c r="B1102" t="s">
        <v>3249</v>
      </c>
      <c r="C1102" t="s">
        <v>86</v>
      </c>
      <c r="D1102" t="s">
        <v>3273</v>
      </c>
      <c r="E1102" t="s">
        <v>3274</v>
      </c>
    </row>
    <row r="1103" spans="1:5" x14ac:dyDescent="0.25">
      <c r="A1103">
        <v>2013</v>
      </c>
      <c r="B1103" t="s">
        <v>3249</v>
      </c>
      <c r="C1103" t="s">
        <v>86</v>
      </c>
      <c r="D1103" t="s">
        <v>3273</v>
      </c>
      <c r="E1103" t="s">
        <v>3275</v>
      </c>
    </row>
    <row r="1104" spans="1:5" x14ac:dyDescent="0.25">
      <c r="A1104">
        <v>2013</v>
      </c>
      <c r="B1104" t="s">
        <v>1358</v>
      </c>
      <c r="C1104" t="s">
        <v>80</v>
      </c>
      <c r="D1104" t="s">
        <v>2588</v>
      </c>
      <c r="E1104" t="s">
        <v>3276</v>
      </c>
    </row>
    <row r="1105" spans="1:5" x14ac:dyDescent="0.25">
      <c r="A1105">
        <v>2013</v>
      </c>
      <c r="B1105" t="s">
        <v>1358</v>
      </c>
      <c r="C1105" t="s">
        <v>80</v>
      </c>
      <c r="D1105" t="s">
        <v>2588</v>
      </c>
      <c r="E1105" t="s">
        <v>3277</v>
      </c>
    </row>
    <row r="1106" spans="1:5" x14ac:dyDescent="0.25">
      <c r="A1106">
        <v>2013</v>
      </c>
      <c r="B1106" t="s">
        <v>1358</v>
      </c>
      <c r="C1106" t="s">
        <v>80</v>
      </c>
      <c r="D1106" t="s">
        <v>2588</v>
      </c>
      <c r="E1106" t="s">
        <v>3278</v>
      </c>
    </row>
    <row r="1107" spans="1:5" x14ac:dyDescent="0.25">
      <c r="A1107">
        <v>2013</v>
      </c>
      <c r="B1107" t="s">
        <v>1358</v>
      </c>
      <c r="C1107" t="s">
        <v>80</v>
      </c>
      <c r="D1107" t="s">
        <v>2588</v>
      </c>
      <c r="E1107" t="s">
        <v>3279</v>
      </c>
    </row>
    <row r="1108" spans="1:5" x14ac:dyDescent="0.25">
      <c r="A1108">
        <v>2013</v>
      </c>
      <c r="B1108" t="s">
        <v>1358</v>
      </c>
      <c r="C1108" t="s">
        <v>80</v>
      </c>
      <c r="D1108" t="s">
        <v>2588</v>
      </c>
      <c r="E1108" t="s">
        <v>3280</v>
      </c>
    </row>
    <row r="1109" spans="1:5" x14ac:dyDescent="0.25">
      <c r="A1109">
        <v>2013</v>
      </c>
      <c r="B1109" t="s">
        <v>1358</v>
      </c>
      <c r="C1109" t="s">
        <v>80</v>
      </c>
      <c r="D1109" t="s">
        <v>2588</v>
      </c>
      <c r="E1109" t="s">
        <v>3281</v>
      </c>
    </row>
    <row r="1110" spans="1:5" x14ac:dyDescent="0.25">
      <c r="A1110">
        <v>2013</v>
      </c>
      <c r="B1110" t="s">
        <v>1358</v>
      </c>
      <c r="C1110" t="s">
        <v>80</v>
      </c>
      <c r="D1110" t="s">
        <v>2588</v>
      </c>
      <c r="E1110" t="s">
        <v>3282</v>
      </c>
    </row>
    <row r="1111" spans="1:5" x14ac:dyDescent="0.25">
      <c r="A1111">
        <v>2013</v>
      </c>
      <c r="B1111" t="s">
        <v>1358</v>
      </c>
      <c r="C1111" t="s">
        <v>80</v>
      </c>
      <c r="D1111" t="s">
        <v>2588</v>
      </c>
      <c r="E1111" t="s">
        <v>3283</v>
      </c>
    </row>
    <row r="1112" spans="1:5" x14ac:dyDescent="0.25">
      <c r="A1112">
        <v>2013</v>
      </c>
      <c r="B1112" t="s">
        <v>1358</v>
      </c>
      <c r="C1112" t="s">
        <v>80</v>
      </c>
      <c r="D1112" t="s">
        <v>2588</v>
      </c>
      <c r="E1112" t="s">
        <v>3284</v>
      </c>
    </row>
    <row r="1113" spans="1:5" x14ac:dyDescent="0.25">
      <c r="A1113">
        <v>2013</v>
      </c>
      <c r="B1113" t="s">
        <v>1358</v>
      </c>
      <c r="C1113" t="s">
        <v>80</v>
      </c>
      <c r="D1113" t="s">
        <v>3285</v>
      </c>
      <c r="E1113" t="s">
        <v>3286</v>
      </c>
    </row>
    <row r="1114" spans="1:5" x14ac:dyDescent="0.25">
      <c r="A1114">
        <v>2013</v>
      </c>
      <c r="B1114" t="s">
        <v>1358</v>
      </c>
      <c r="C1114" t="s">
        <v>80</v>
      </c>
      <c r="D1114" t="s">
        <v>3287</v>
      </c>
      <c r="E1114" t="s">
        <v>3288</v>
      </c>
    </row>
    <row r="1115" spans="1:5" x14ac:dyDescent="0.25">
      <c r="A1115">
        <v>2013</v>
      </c>
      <c r="B1115" t="s">
        <v>1358</v>
      </c>
      <c r="C1115" t="s">
        <v>80</v>
      </c>
      <c r="D1115" t="s">
        <v>3287</v>
      </c>
      <c r="E1115" t="s">
        <v>3289</v>
      </c>
    </row>
    <row r="1116" spans="1:5" x14ac:dyDescent="0.25">
      <c r="A1116">
        <v>2013</v>
      </c>
      <c r="B1116" t="s">
        <v>1358</v>
      </c>
      <c r="C1116" t="s">
        <v>80</v>
      </c>
      <c r="D1116" t="s">
        <v>3287</v>
      </c>
      <c r="E1116" t="s">
        <v>3290</v>
      </c>
    </row>
    <row r="1117" spans="1:5" x14ac:dyDescent="0.25">
      <c r="A1117">
        <v>2013</v>
      </c>
      <c r="B1117" t="s">
        <v>1358</v>
      </c>
      <c r="C1117" t="s">
        <v>80</v>
      </c>
      <c r="D1117" t="s">
        <v>3287</v>
      </c>
      <c r="E1117" t="s">
        <v>3291</v>
      </c>
    </row>
    <row r="1118" spans="1:5" x14ac:dyDescent="0.25">
      <c r="A1118">
        <v>2013</v>
      </c>
      <c r="B1118" t="s">
        <v>1358</v>
      </c>
      <c r="C1118" t="s">
        <v>80</v>
      </c>
      <c r="D1118" t="s">
        <v>3287</v>
      </c>
      <c r="E1118" t="s">
        <v>3292</v>
      </c>
    </row>
    <row r="1119" spans="1:5" x14ac:dyDescent="0.25">
      <c r="A1119">
        <v>2013</v>
      </c>
      <c r="B1119" t="s">
        <v>1358</v>
      </c>
      <c r="C1119" t="s">
        <v>80</v>
      </c>
      <c r="D1119" t="s">
        <v>3287</v>
      </c>
      <c r="E1119" t="s">
        <v>3293</v>
      </c>
    </row>
    <row r="1120" spans="1:5" x14ac:dyDescent="0.25">
      <c r="A1120">
        <v>2013</v>
      </c>
      <c r="B1120" t="s">
        <v>1358</v>
      </c>
      <c r="C1120" t="s">
        <v>80</v>
      </c>
      <c r="D1120" t="s">
        <v>3287</v>
      </c>
      <c r="E1120" t="s">
        <v>3294</v>
      </c>
    </row>
    <row r="1121" spans="1:5" x14ac:dyDescent="0.25">
      <c r="A1121">
        <v>2013</v>
      </c>
      <c r="B1121" t="s">
        <v>1358</v>
      </c>
      <c r="C1121" t="s">
        <v>80</v>
      </c>
      <c r="D1121" t="s">
        <v>3287</v>
      </c>
      <c r="E1121" t="s">
        <v>3295</v>
      </c>
    </row>
    <row r="1122" spans="1:5" x14ac:dyDescent="0.25">
      <c r="A1122">
        <v>2013</v>
      </c>
      <c r="B1122" t="s">
        <v>1358</v>
      </c>
      <c r="C1122" t="s">
        <v>80</v>
      </c>
      <c r="D1122" t="s">
        <v>3287</v>
      </c>
      <c r="E1122" t="s">
        <v>3296</v>
      </c>
    </row>
    <row r="1123" spans="1:5" x14ac:dyDescent="0.25">
      <c r="A1123">
        <v>2013</v>
      </c>
      <c r="B1123" t="s">
        <v>1358</v>
      </c>
      <c r="C1123" t="s">
        <v>80</v>
      </c>
      <c r="D1123" t="s">
        <v>3287</v>
      </c>
      <c r="E1123" t="s">
        <v>3297</v>
      </c>
    </row>
    <row r="1124" spans="1:5" x14ac:dyDescent="0.25">
      <c r="A1124">
        <v>2013</v>
      </c>
      <c r="B1124" t="s">
        <v>1358</v>
      </c>
      <c r="C1124" t="s">
        <v>80</v>
      </c>
      <c r="D1124" t="s">
        <v>3287</v>
      </c>
      <c r="E1124" t="s">
        <v>3298</v>
      </c>
    </row>
    <row r="1125" spans="1:5" x14ac:dyDescent="0.25">
      <c r="A1125">
        <v>2013</v>
      </c>
      <c r="B1125" t="s">
        <v>1358</v>
      </c>
      <c r="C1125" t="s">
        <v>80</v>
      </c>
      <c r="D1125" t="s">
        <v>3287</v>
      </c>
      <c r="E1125" t="s">
        <v>3299</v>
      </c>
    </row>
    <row r="1126" spans="1:5" x14ac:dyDescent="0.25">
      <c r="A1126">
        <v>2013</v>
      </c>
      <c r="B1126" t="s">
        <v>1358</v>
      </c>
      <c r="C1126" t="s">
        <v>80</v>
      </c>
      <c r="D1126" t="s">
        <v>3287</v>
      </c>
      <c r="E1126" t="s">
        <v>3300</v>
      </c>
    </row>
    <row r="1127" spans="1:5" x14ac:dyDescent="0.25">
      <c r="A1127">
        <v>2013</v>
      </c>
      <c r="B1127" t="s">
        <v>3249</v>
      </c>
      <c r="C1127" t="s">
        <v>86</v>
      </c>
      <c r="D1127" t="s">
        <v>3301</v>
      </c>
      <c r="E1127" t="s">
        <v>3302</v>
      </c>
    </row>
    <row r="1128" spans="1:5" x14ac:dyDescent="0.25">
      <c r="A1128">
        <v>2013</v>
      </c>
      <c r="B1128" t="s">
        <v>3249</v>
      </c>
      <c r="C1128" t="s">
        <v>86</v>
      </c>
      <c r="D1128" t="s">
        <v>3301</v>
      </c>
      <c r="E1128" t="s">
        <v>3303</v>
      </c>
    </row>
    <row r="1129" spans="1:5" x14ac:dyDescent="0.25">
      <c r="A1129">
        <v>2013</v>
      </c>
      <c r="B1129" t="s">
        <v>3249</v>
      </c>
      <c r="C1129" t="s">
        <v>86</v>
      </c>
      <c r="D1129" t="s">
        <v>3301</v>
      </c>
      <c r="E1129" t="s">
        <v>3304</v>
      </c>
    </row>
    <row r="1130" spans="1:5" x14ac:dyDescent="0.25">
      <c r="A1130">
        <v>2013</v>
      </c>
      <c r="B1130" t="s">
        <v>3249</v>
      </c>
      <c r="C1130" t="s">
        <v>86</v>
      </c>
      <c r="D1130" t="s">
        <v>3301</v>
      </c>
      <c r="E1130" t="s">
        <v>3305</v>
      </c>
    </row>
    <row r="1131" spans="1:5" x14ac:dyDescent="0.25">
      <c r="A1131">
        <v>2013</v>
      </c>
      <c r="B1131" t="s">
        <v>72</v>
      </c>
      <c r="C1131" t="s">
        <v>86</v>
      </c>
      <c r="D1131" t="s">
        <v>2653</v>
      </c>
      <c r="E1131" t="s">
        <v>3306</v>
      </c>
    </row>
    <row r="1132" spans="1:5" x14ac:dyDescent="0.25">
      <c r="A1132">
        <v>2013</v>
      </c>
      <c r="B1132" t="s">
        <v>3249</v>
      </c>
      <c r="C1132" t="s">
        <v>86</v>
      </c>
      <c r="D1132" t="s">
        <v>2660</v>
      </c>
      <c r="E1132" t="s">
        <v>3307</v>
      </c>
    </row>
    <row r="1133" spans="1:5" x14ac:dyDescent="0.25">
      <c r="A1133">
        <v>2013</v>
      </c>
      <c r="B1133" t="s">
        <v>3249</v>
      </c>
      <c r="C1133" t="s">
        <v>86</v>
      </c>
      <c r="D1133" t="s">
        <v>2660</v>
      </c>
      <c r="E1133" t="s">
        <v>3308</v>
      </c>
    </row>
    <row r="1134" spans="1:5" x14ac:dyDescent="0.25">
      <c r="A1134">
        <v>2013</v>
      </c>
      <c r="B1134" t="s">
        <v>72</v>
      </c>
      <c r="C1134" t="s">
        <v>86</v>
      </c>
      <c r="D1134" t="s">
        <v>2033</v>
      </c>
      <c r="E1134" t="s">
        <v>3309</v>
      </c>
    </row>
    <row r="1135" spans="1:5" x14ac:dyDescent="0.25">
      <c r="A1135">
        <v>2013</v>
      </c>
      <c r="B1135" t="s">
        <v>72</v>
      </c>
      <c r="C1135" t="s">
        <v>86</v>
      </c>
      <c r="D1135" t="s">
        <v>2033</v>
      </c>
      <c r="E1135" t="s">
        <v>3310</v>
      </c>
    </row>
    <row r="1136" spans="1:5" x14ac:dyDescent="0.25">
      <c r="A1136">
        <v>2013</v>
      </c>
      <c r="B1136" t="s">
        <v>72</v>
      </c>
      <c r="C1136" t="s">
        <v>86</v>
      </c>
      <c r="D1136" t="s">
        <v>2033</v>
      </c>
      <c r="E1136" t="s">
        <v>3311</v>
      </c>
    </row>
    <row r="1137" spans="1:5" x14ac:dyDescent="0.25">
      <c r="A1137">
        <v>2013</v>
      </c>
      <c r="B1137" t="s">
        <v>72</v>
      </c>
      <c r="C1137" t="s">
        <v>86</v>
      </c>
      <c r="D1137" t="s">
        <v>2033</v>
      </c>
      <c r="E1137" t="s">
        <v>3312</v>
      </c>
    </row>
    <row r="1138" spans="1:5" x14ac:dyDescent="0.25">
      <c r="A1138">
        <v>2013</v>
      </c>
      <c r="B1138" t="s">
        <v>3249</v>
      </c>
      <c r="C1138" t="s">
        <v>86</v>
      </c>
      <c r="D1138" t="s">
        <v>2033</v>
      </c>
      <c r="E1138" t="s">
        <v>3313</v>
      </c>
    </row>
    <row r="1139" spans="1:5" x14ac:dyDescent="0.25">
      <c r="A1139">
        <v>2013</v>
      </c>
      <c r="B1139" t="s">
        <v>3249</v>
      </c>
      <c r="C1139" t="s">
        <v>86</v>
      </c>
      <c r="D1139" t="s">
        <v>2033</v>
      </c>
      <c r="E1139" t="s">
        <v>3314</v>
      </c>
    </row>
    <row r="1140" spans="1:5" x14ac:dyDescent="0.25">
      <c r="A1140">
        <v>2013</v>
      </c>
      <c r="B1140" t="s">
        <v>3249</v>
      </c>
      <c r="C1140" t="s">
        <v>86</v>
      </c>
      <c r="D1140" t="s">
        <v>2033</v>
      </c>
      <c r="E1140" t="s">
        <v>3315</v>
      </c>
    </row>
    <row r="1141" spans="1:5" x14ac:dyDescent="0.25">
      <c r="A1141">
        <v>2013</v>
      </c>
      <c r="B1141" t="s">
        <v>3249</v>
      </c>
      <c r="C1141" t="s">
        <v>86</v>
      </c>
      <c r="D1141" t="s">
        <v>2780</v>
      </c>
      <c r="E1141" t="s">
        <v>3316</v>
      </c>
    </row>
    <row r="1142" spans="1:5" x14ac:dyDescent="0.25">
      <c r="A1142">
        <v>2013</v>
      </c>
      <c r="B1142" t="s">
        <v>72</v>
      </c>
      <c r="C1142" t="s">
        <v>86</v>
      </c>
      <c r="D1142" t="s">
        <v>2035</v>
      </c>
      <c r="E1142" t="s">
        <v>3317</v>
      </c>
    </row>
    <row r="1143" spans="1:5" x14ac:dyDescent="0.25">
      <c r="A1143">
        <v>2013</v>
      </c>
      <c r="B1143" t="s">
        <v>72</v>
      </c>
      <c r="C1143" t="s">
        <v>86</v>
      </c>
      <c r="D1143" t="s">
        <v>2035</v>
      </c>
      <c r="E1143" t="s">
        <v>3318</v>
      </c>
    </row>
    <row r="1144" spans="1:5" x14ac:dyDescent="0.25">
      <c r="A1144">
        <v>2013</v>
      </c>
      <c r="B1144" t="s">
        <v>72</v>
      </c>
      <c r="C1144" t="s">
        <v>86</v>
      </c>
      <c r="D1144" t="s">
        <v>2035</v>
      </c>
      <c r="E1144" t="s">
        <v>3319</v>
      </c>
    </row>
    <row r="1145" spans="1:5" x14ac:dyDescent="0.25">
      <c r="A1145">
        <v>2013</v>
      </c>
      <c r="B1145" t="s">
        <v>3249</v>
      </c>
      <c r="C1145" t="s">
        <v>86</v>
      </c>
      <c r="D1145" t="s">
        <v>3320</v>
      </c>
      <c r="E1145" t="s">
        <v>3321</v>
      </c>
    </row>
    <row r="1146" spans="1:5" x14ac:dyDescent="0.25">
      <c r="A1146">
        <v>2013</v>
      </c>
      <c r="B1146" t="s">
        <v>3249</v>
      </c>
      <c r="C1146" t="s">
        <v>86</v>
      </c>
      <c r="D1146" t="s">
        <v>3320</v>
      </c>
      <c r="E1146" t="s">
        <v>3322</v>
      </c>
    </row>
    <row r="1147" spans="1:5" x14ac:dyDescent="0.25">
      <c r="A1147">
        <v>2013</v>
      </c>
      <c r="B1147" t="s">
        <v>72</v>
      </c>
      <c r="C1147" t="s">
        <v>86</v>
      </c>
      <c r="D1147" t="s">
        <v>2787</v>
      </c>
      <c r="E1147" t="s">
        <v>3323</v>
      </c>
    </row>
    <row r="1148" spans="1:5" x14ac:dyDescent="0.25">
      <c r="A1148">
        <v>2013</v>
      </c>
      <c r="B1148" t="s">
        <v>72</v>
      </c>
      <c r="C1148" t="s">
        <v>86</v>
      </c>
      <c r="D1148" t="s">
        <v>2787</v>
      </c>
      <c r="E1148" t="s">
        <v>3324</v>
      </c>
    </row>
    <row r="1149" spans="1:5" x14ac:dyDescent="0.25">
      <c r="A1149">
        <v>2013</v>
      </c>
      <c r="B1149" t="s">
        <v>72</v>
      </c>
      <c r="C1149" t="s">
        <v>86</v>
      </c>
      <c r="D1149" t="s">
        <v>2787</v>
      </c>
      <c r="E1149" t="s">
        <v>3325</v>
      </c>
    </row>
    <row r="1150" spans="1:5" x14ac:dyDescent="0.25">
      <c r="A1150">
        <v>2013</v>
      </c>
      <c r="B1150" t="s">
        <v>72</v>
      </c>
      <c r="C1150" t="s">
        <v>86</v>
      </c>
      <c r="D1150" t="s">
        <v>2787</v>
      </c>
      <c r="E1150" t="s">
        <v>3326</v>
      </c>
    </row>
    <row r="1151" spans="1:5" x14ac:dyDescent="0.25">
      <c r="A1151">
        <v>2013</v>
      </c>
      <c r="B1151" t="s">
        <v>72</v>
      </c>
      <c r="C1151" t="s">
        <v>86</v>
      </c>
      <c r="D1151" t="s">
        <v>2787</v>
      </c>
      <c r="E1151" t="s">
        <v>3327</v>
      </c>
    </row>
    <row r="1152" spans="1:5" x14ac:dyDescent="0.25">
      <c r="A1152">
        <v>2013</v>
      </c>
      <c r="B1152" t="s">
        <v>72</v>
      </c>
      <c r="C1152" t="s">
        <v>86</v>
      </c>
      <c r="D1152" t="s">
        <v>2787</v>
      </c>
      <c r="E1152" t="s">
        <v>3328</v>
      </c>
    </row>
    <row r="1153" spans="1:5" x14ac:dyDescent="0.25">
      <c r="A1153">
        <v>2013</v>
      </c>
      <c r="B1153" t="s">
        <v>72</v>
      </c>
      <c r="C1153" t="s">
        <v>86</v>
      </c>
      <c r="D1153" t="s">
        <v>2787</v>
      </c>
      <c r="E1153" t="s">
        <v>3329</v>
      </c>
    </row>
    <row r="1154" spans="1:5" x14ac:dyDescent="0.25">
      <c r="A1154">
        <v>2013</v>
      </c>
      <c r="B1154" t="s">
        <v>72</v>
      </c>
      <c r="C1154" t="s">
        <v>86</v>
      </c>
      <c r="D1154" t="s">
        <v>2787</v>
      </c>
      <c r="E1154" t="s">
        <v>3330</v>
      </c>
    </row>
    <row r="1155" spans="1:5" x14ac:dyDescent="0.25">
      <c r="A1155">
        <v>2013</v>
      </c>
      <c r="B1155" t="s">
        <v>3249</v>
      </c>
      <c r="C1155" t="s">
        <v>86</v>
      </c>
      <c r="D1155" t="s">
        <v>2787</v>
      </c>
      <c r="E1155" t="s">
        <v>3331</v>
      </c>
    </row>
    <row r="1156" spans="1:5" x14ac:dyDescent="0.25">
      <c r="A1156">
        <v>2013</v>
      </c>
      <c r="B1156" t="s">
        <v>3249</v>
      </c>
      <c r="C1156" t="s">
        <v>86</v>
      </c>
      <c r="D1156" t="s">
        <v>2787</v>
      </c>
      <c r="E1156" t="s">
        <v>3332</v>
      </c>
    </row>
    <row r="1157" spans="1:5" x14ac:dyDescent="0.25">
      <c r="A1157">
        <v>2013</v>
      </c>
      <c r="B1157" t="s">
        <v>3249</v>
      </c>
      <c r="C1157" t="s">
        <v>86</v>
      </c>
      <c r="D1157" t="s">
        <v>2787</v>
      </c>
      <c r="E1157" t="s">
        <v>3333</v>
      </c>
    </row>
    <row r="1158" spans="1:5" x14ac:dyDescent="0.25">
      <c r="A1158">
        <v>2013</v>
      </c>
      <c r="B1158" t="s">
        <v>3249</v>
      </c>
      <c r="C1158" t="s">
        <v>86</v>
      </c>
      <c r="D1158" t="s">
        <v>2787</v>
      </c>
      <c r="E1158" t="s">
        <v>3334</v>
      </c>
    </row>
    <row r="1159" spans="1:5" x14ac:dyDescent="0.25">
      <c r="A1159">
        <v>2013</v>
      </c>
      <c r="B1159" t="s">
        <v>3249</v>
      </c>
      <c r="C1159" t="s">
        <v>86</v>
      </c>
      <c r="D1159" t="s">
        <v>2787</v>
      </c>
      <c r="E1159" t="s">
        <v>3335</v>
      </c>
    </row>
    <row r="1160" spans="1:5" x14ac:dyDescent="0.25">
      <c r="A1160">
        <v>2013</v>
      </c>
      <c r="B1160" t="s">
        <v>3249</v>
      </c>
      <c r="C1160" t="s">
        <v>86</v>
      </c>
      <c r="D1160" t="s">
        <v>2787</v>
      </c>
      <c r="E1160" t="s">
        <v>3336</v>
      </c>
    </row>
    <row r="1161" spans="1:5" x14ac:dyDescent="0.25">
      <c r="A1161">
        <v>2013</v>
      </c>
      <c r="B1161" t="s">
        <v>3249</v>
      </c>
      <c r="C1161" t="s">
        <v>86</v>
      </c>
      <c r="D1161" t="s">
        <v>3337</v>
      </c>
      <c r="E1161" t="s">
        <v>3338</v>
      </c>
    </row>
    <row r="1162" spans="1:5" x14ac:dyDescent="0.25">
      <c r="A1162">
        <v>2013</v>
      </c>
      <c r="B1162" t="s">
        <v>72</v>
      </c>
      <c r="C1162" t="s">
        <v>86</v>
      </c>
      <c r="D1162" t="s">
        <v>3217</v>
      </c>
      <c r="E1162" t="s">
        <v>3339</v>
      </c>
    </row>
    <row r="1163" spans="1:5" x14ac:dyDescent="0.25">
      <c r="A1163">
        <v>2013</v>
      </c>
      <c r="B1163" t="s">
        <v>72</v>
      </c>
      <c r="C1163" t="s">
        <v>86</v>
      </c>
      <c r="D1163" t="s">
        <v>3217</v>
      </c>
      <c r="E1163" t="s">
        <v>3340</v>
      </c>
    </row>
    <row r="1164" spans="1:5" x14ac:dyDescent="0.25">
      <c r="A1164">
        <v>2013</v>
      </c>
      <c r="B1164" t="s">
        <v>72</v>
      </c>
      <c r="C1164" t="s">
        <v>86</v>
      </c>
      <c r="D1164" t="s">
        <v>3217</v>
      </c>
      <c r="E1164" t="s">
        <v>3341</v>
      </c>
    </row>
    <row r="1165" spans="1:5" x14ac:dyDescent="0.25">
      <c r="A1165">
        <v>2013</v>
      </c>
      <c r="B1165" t="s">
        <v>72</v>
      </c>
      <c r="C1165" t="s">
        <v>86</v>
      </c>
      <c r="D1165" t="s">
        <v>3217</v>
      </c>
      <c r="E1165" t="s">
        <v>3342</v>
      </c>
    </row>
    <row r="1166" spans="1:5" x14ac:dyDescent="0.25">
      <c r="A1166">
        <v>2013</v>
      </c>
      <c r="B1166" t="s">
        <v>72</v>
      </c>
      <c r="C1166" t="s">
        <v>86</v>
      </c>
      <c r="D1166" t="s">
        <v>3217</v>
      </c>
      <c r="E1166" t="s">
        <v>3343</v>
      </c>
    </row>
    <row r="1167" spans="1:5" x14ac:dyDescent="0.25">
      <c r="A1167">
        <v>2013</v>
      </c>
      <c r="B1167" t="s">
        <v>3249</v>
      </c>
      <c r="C1167" t="s">
        <v>86</v>
      </c>
      <c r="D1167" t="s">
        <v>3217</v>
      </c>
      <c r="E1167" t="s">
        <v>3344</v>
      </c>
    </row>
    <row r="1168" spans="1:5" x14ac:dyDescent="0.25">
      <c r="A1168">
        <v>2013</v>
      </c>
      <c r="B1168" t="s">
        <v>3249</v>
      </c>
      <c r="C1168" t="s">
        <v>86</v>
      </c>
      <c r="D1168" t="s">
        <v>3217</v>
      </c>
      <c r="E1168" t="s">
        <v>3345</v>
      </c>
    </row>
    <row r="1169" spans="1:5" x14ac:dyDescent="0.25">
      <c r="A1169">
        <v>2013</v>
      </c>
      <c r="B1169" t="s">
        <v>3249</v>
      </c>
      <c r="C1169" t="s">
        <v>86</v>
      </c>
      <c r="D1169" t="s">
        <v>3217</v>
      </c>
      <c r="E1169" t="s">
        <v>3346</v>
      </c>
    </row>
    <row r="1170" spans="1:5" x14ac:dyDescent="0.25">
      <c r="A1170">
        <v>2013</v>
      </c>
      <c r="B1170" t="s">
        <v>3249</v>
      </c>
      <c r="C1170" t="s">
        <v>86</v>
      </c>
      <c r="D1170" t="s">
        <v>3217</v>
      </c>
      <c r="E1170" t="s">
        <v>3347</v>
      </c>
    </row>
    <row r="1171" spans="1:5" x14ac:dyDescent="0.25">
      <c r="A1171">
        <v>2013</v>
      </c>
      <c r="B1171" t="s">
        <v>72</v>
      </c>
      <c r="C1171" t="s">
        <v>86</v>
      </c>
      <c r="D1171" t="s">
        <v>2789</v>
      </c>
      <c r="E1171" t="s">
        <v>3348</v>
      </c>
    </row>
    <row r="1172" spans="1:5" x14ac:dyDescent="0.25">
      <c r="A1172">
        <v>2013</v>
      </c>
      <c r="B1172" t="s">
        <v>72</v>
      </c>
      <c r="C1172" t="s">
        <v>86</v>
      </c>
      <c r="D1172" t="s">
        <v>2789</v>
      </c>
      <c r="E1172" t="s">
        <v>3349</v>
      </c>
    </row>
    <row r="1173" spans="1:5" x14ac:dyDescent="0.25">
      <c r="A1173">
        <v>2013</v>
      </c>
      <c r="B1173" t="s">
        <v>72</v>
      </c>
      <c r="C1173" t="s">
        <v>86</v>
      </c>
      <c r="D1173" t="s">
        <v>2789</v>
      </c>
      <c r="E1173" t="s">
        <v>3350</v>
      </c>
    </row>
    <row r="1174" spans="1:5" x14ac:dyDescent="0.25">
      <c r="A1174">
        <v>2013</v>
      </c>
      <c r="B1174" t="s">
        <v>72</v>
      </c>
      <c r="C1174" t="s">
        <v>86</v>
      </c>
      <c r="D1174" t="s">
        <v>2789</v>
      </c>
      <c r="E1174" t="s">
        <v>3351</v>
      </c>
    </row>
    <row r="1175" spans="1:5" x14ac:dyDescent="0.25">
      <c r="A1175">
        <v>2013</v>
      </c>
      <c r="B1175" t="s">
        <v>72</v>
      </c>
      <c r="C1175" t="s">
        <v>86</v>
      </c>
      <c r="D1175" t="s">
        <v>2789</v>
      </c>
      <c r="E1175" t="s">
        <v>3352</v>
      </c>
    </row>
    <row r="1176" spans="1:5" x14ac:dyDescent="0.25">
      <c r="A1176">
        <v>2013</v>
      </c>
      <c r="B1176" t="s">
        <v>72</v>
      </c>
      <c r="C1176" t="s">
        <v>86</v>
      </c>
      <c r="D1176" t="s">
        <v>2789</v>
      </c>
      <c r="E1176" t="s">
        <v>3353</v>
      </c>
    </row>
    <row r="1177" spans="1:5" x14ac:dyDescent="0.25">
      <c r="A1177">
        <v>2013</v>
      </c>
      <c r="B1177" t="s">
        <v>72</v>
      </c>
      <c r="C1177" t="s">
        <v>86</v>
      </c>
      <c r="D1177" t="s">
        <v>2789</v>
      </c>
      <c r="E1177" t="s">
        <v>3354</v>
      </c>
    </row>
    <row r="1178" spans="1:5" x14ac:dyDescent="0.25">
      <c r="A1178">
        <v>2013</v>
      </c>
      <c r="B1178" t="s">
        <v>72</v>
      </c>
      <c r="C1178" t="s">
        <v>86</v>
      </c>
      <c r="D1178" t="s">
        <v>2789</v>
      </c>
      <c r="E1178" t="s">
        <v>3355</v>
      </c>
    </row>
    <row r="1179" spans="1:5" x14ac:dyDescent="0.25">
      <c r="A1179">
        <v>2013</v>
      </c>
      <c r="B1179" t="s">
        <v>72</v>
      </c>
      <c r="C1179" t="s">
        <v>86</v>
      </c>
      <c r="D1179" t="s">
        <v>2789</v>
      </c>
      <c r="E1179" t="s">
        <v>3356</v>
      </c>
    </row>
    <row r="1180" spans="1:5" x14ac:dyDescent="0.25">
      <c r="A1180">
        <v>2013</v>
      </c>
      <c r="B1180" t="s">
        <v>72</v>
      </c>
      <c r="C1180" t="s">
        <v>86</v>
      </c>
      <c r="D1180" t="s">
        <v>2789</v>
      </c>
      <c r="E1180" t="s">
        <v>3357</v>
      </c>
    </row>
    <row r="1181" spans="1:5" x14ac:dyDescent="0.25">
      <c r="A1181">
        <v>2013</v>
      </c>
      <c r="B1181" t="s">
        <v>72</v>
      </c>
      <c r="C1181" t="s">
        <v>86</v>
      </c>
      <c r="D1181" t="s">
        <v>2789</v>
      </c>
      <c r="E1181" t="s">
        <v>3358</v>
      </c>
    </row>
    <row r="1182" spans="1:5" x14ac:dyDescent="0.25">
      <c r="A1182">
        <v>2013</v>
      </c>
      <c r="B1182" t="s">
        <v>72</v>
      </c>
      <c r="C1182" t="s">
        <v>86</v>
      </c>
      <c r="D1182" t="s">
        <v>2789</v>
      </c>
      <c r="E1182" t="s">
        <v>3359</v>
      </c>
    </row>
    <row r="1183" spans="1:5" x14ac:dyDescent="0.25">
      <c r="A1183">
        <v>2013</v>
      </c>
      <c r="B1183" t="s">
        <v>72</v>
      </c>
      <c r="C1183" t="s">
        <v>86</v>
      </c>
      <c r="D1183" t="s">
        <v>2789</v>
      </c>
      <c r="E1183" t="s">
        <v>3360</v>
      </c>
    </row>
    <row r="1184" spans="1:5" x14ac:dyDescent="0.25">
      <c r="A1184">
        <v>2013</v>
      </c>
      <c r="B1184" t="s">
        <v>72</v>
      </c>
      <c r="C1184" t="s">
        <v>86</v>
      </c>
      <c r="D1184" t="s">
        <v>2789</v>
      </c>
      <c r="E1184" t="s">
        <v>3361</v>
      </c>
    </row>
    <row r="1185" spans="1:5" x14ac:dyDescent="0.25">
      <c r="A1185">
        <v>2013</v>
      </c>
      <c r="B1185" t="s">
        <v>72</v>
      </c>
      <c r="C1185" t="s">
        <v>86</v>
      </c>
      <c r="D1185" t="s">
        <v>2789</v>
      </c>
      <c r="E1185" t="s">
        <v>3362</v>
      </c>
    </row>
    <row r="1186" spans="1:5" x14ac:dyDescent="0.25">
      <c r="A1186">
        <v>2013</v>
      </c>
      <c r="B1186" t="s">
        <v>72</v>
      </c>
      <c r="C1186" t="s">
        <v>86</v>
      </c>
      <c r="D1186" t="s">
        <v>2789</v>
      </c>
      <c r="E1186" t="s">
        <v>3363</v>
      </c>
    </row>
    <row r="1187" spans="1:5" x14ac:dyDescent="0.25">
      <c r="A1187">
        <v>2013</v>
      </c>
      <c r="B1187" t="s">
        <v>72</v>
      </c>
      <c r="C1187" t="s">
        <v>86</v>
      </c>
      <c r="D1187" t="s">
        <v>2789</v>
      </c>
      <c r="E1187" t="s">
        <v>3364</v>
      </c>
    </row>
    <row r="1188" spans="1:5" x14ac:dyDescent="0.25">
      <c r="A1188">
        <v>2013</v>
      </c>
      <c r="B1188" t="s">
        <v>72</v>
      </c>
      <c r="C1188" t="s">
        <v>86</v>
      </c>
      <c r="D1188" t="s">
        <v>2789</v>
      </c>
      <c r="E1188" t="s">
        <v>3365</v>
      </c>
    </row>
    <row r="1189" spans="1:5" x14ac:dyDescent="0.25">
      <c r="A1189">
        <v>2013</v>
      </c>
      <c r="B1189" t="s">
        <v>72</v>
      </c>
      <c r="C1189" t="s">
        <v>86</v>
      </c>
      <c r="D1189" t="s">
        <v>2789</v>
      </c>
      <c r="E1189" t="s">
        <v>3366</v>
      </c>
    </row>
    <row r="1190" spans="1:5" x14ac:dyDescent="0.25">
      <c r="A1190">
        <v>2013</v>
      </c>
      <c r="B1190" t="s">
        <v>72</v>
      </c>
      <c r="C1190" t="s">
        <v>86</v>
      </c>
      <c r="D1190" t="s">
        <v>2789</v>
      </c>
      <c r="E1190" t="s">
        <v>3367</v>
      </c>
    </row>
    <row r="1191" spans="1:5" x14ac:dyDescent="0.25">
      <c r="A1191">
        <v>2013</v>
      </c>
      <c r="B1191" t="s">
        <v>3249</v>
      </c>
      <c r="C1191" t="s">
        <v>86</v>
      </c>
      <c r="D1191" t="s">
        <v>2789</v>
      </c>
      <c r="E1191" t="s">
        <v>3368</v>
      </c>
    </row>
    <row r="1192" spans="1:5" x14ac:dyDescent="0.25">
      <c r="A1192">
        <v>2013</v>
      </c>
      <c r="B1192" t="s">
        <v>3249</v>
      </c>
      <c r="C1192" t="s">
        <v>86</v>
      </c>
      <c r="D1192" t="s">
        <v>2789</v>
      </c>
      <c r="E1192" t="s">
        <v>3369</v>
      </c>
    </row>
    <row r="1193" spans="1:5" x14ac:dyDescent="0.25">
      <c r="A1193">
        <v>2013</v>
      </c>
      <c r="B1193" t="s">
        <v>3249</v>
      </c>
      <c r="C1193" t="s">
        <v>86</v>
      </c>
      <c r="D1193" t="s">
        <v>2789</v>
      </c>
      <c r="E1193" t="s">
        <v>3370</v>
      </c>
    </row>
    <row r="1194" spans="1:5" x14ac:dyDescent="0.25">
      <c r="A1194">
        <v>2013</v>
      </c>
      <c r="B1194" t="s">
        <v>3249</v>
      </c>
      <c r="C1194" t="s">
        <v>86</v>
      </c>
      <c r="D1194" t="s">
        <v>2789</v>
      </c>
      <c r="E1194" t="s">
        <v>3371</v>
      </c>
    </row>
    <row r="1195" spans="1:5" x14ac:dyDescent="0.25">
      <c r="A1195">
        <v>2013</v>
      </c>
      <c r="B1195" t="s">
        <v>3249</v>
      </c>
      <c r="C1195" t="s">
        <v>86</v>
      </c>
      <c r="D1195" t="s">
        <v>2789</v>
      </c>
      <c r="E1195" t="s">
        <v>3372</v>
      </c>
    </row>
    <row r="1196" spans="1:5" x14ac:dyDescent="0.25">
      <c r="A1196">
        <v>2013</v>
      </c>
      <c r="B1196" t="s">
        <v>3249</v>
      </c>
      <c r="C1196" t="s">
        <v>86</v>
      </c>
      <c r="D1196" t="s">
        <v>2789</v>
      </c>
      <c r="E1196" t="s">
        <v>3373</v>
      </c>
    </row>
    <row r="1197" spans="1:5" x14ac:dyDescent="0.25">
      <c r="A1197">
        <v>2013</v>
      </c>
      <c r="B1197" t="s">
        <v>3249</v>
      </c>
      <c r="C1197" t="s">
        <v>86</v>
      </c>
      <c r="D1197" t="s">
        <v>2789</v>
      </c>
      <c r="E1197" t="s">
        <v>3374</v>
      </c>
    </row>
    <row r="1198" spans="1:5" x14ac:dyDescent="0.25">
      <c r="A1198">
        <v>2013</v>
      </c>
      <c r="B1198" t="s">
        <v>3249</v>
      </c>
      <c r="C1198" t="s">
        <v>86</v>
      </c>
      <c r="D1198" t="s">
        <v>2789</v>
      </c>
      <c r="E1198" t="s">
        <v>3375</v>
      </c>
    </row>
    <row r="1199" spans="1:5" x14ac:dyDescent="0.25">
      <c r="A1199">
        <v>2013</v>
      </c>
      <c r="B1199" t="s">
        <v>3249</v>
      </c>
      <c r="C1199" t="s">
        <v>86</v>
      </c>
      <c r="D1199" t="s">
        <v>2789</v>
      </c>
      <c r="E1199" t="s">
        <v>3376</v>
      </c>
    </row>
    <row r="1200" spans="1:5" x14ac:dyDescent="0.25">
      <c r="A1200">
        <v>2013</v>
      </c>
      <c r="B1200" t="s">
        <v>3249</v>
      </c>
      <c r="C1200" t="s">
        <v>86</v>
      </c>
      <c r="D1200" t="s">
        <v>2789</v>
      </c>
      <c r="E1200" t="s">
        <v>3377</v>
      </c>
    </row>
    <row r="1201" spans="1:5" x14ac:dyDescent="0.25">
      <c r="A1201">
        <v>2013</v>
      </c>
      <c r="B1201" t="s">
        <v>3249</v>
      </c>
      <c r="C1201" t="s">
        <v>86</v>
      </c>
      <c r="D1201" t="s">
        <v>2789</v>
      </c>
      <c r="E1201" t="s">
        <v>3378</v>
      </c>
    </row>
    <row r="1202" spans="1:5" x14ac:dyDescent="0.25">
      <c r="A1202">
        <v>2013</v>
      </c>
      <c r="B1202" t="s">
        <v>3249</v>
      </c>
      <c r="C1202" t="s">
        <v>86</v>
      </c>
      <c r="D1202" t="s">
        <v>2789</v>
      </c>
      <c r="E1202" t="s">
        <v>3379</v>
      </c>
    </row>
    <row r="1203" spans="1:5" x14ac:dyDescent="0.25">
      <c r="A1203">
        <v>2013</v>
      </c>
      <c r="B1203" t="s">
        <v>3249</v>
      </c>
      <c r="C1203" t="s">
        <v>86</v>
      </c>
      <c r="D1203" t="s">
        <v>2789</v>
      </c>
      <c r="E1203" t="s">
        <v>3380</v>
      </c>
    </row>
    <row r="1204" spans="1:5" x14ac:dyDescent="0.25">
      <c r="A1204">
        <v>2013</v>
      </c>
      <c r="B1204" t="s">
        <v>3249</v>
      </c>
      <c r="C1204" t="s">
        <v>86</v>
      </c>
      <c r="D1204" t="s">
        <v>2789</v>
      </c>
      <c r="E1204" t="s">
        <v>3381</v>
      </c>
    </row>
    <row r="1205" spans="1:5" x14ac:dyDescent="0.25">
      <c r="A1205">
        <v>2013</v>
      </c>
      <c r="B1205" t="s">
        <v>3249</v>
      </c>
      <c r="C1205" t="s">
        <v>86</v>
      </c>
      <c r="D1205" t="s">
        <v>2789</v>
      </c>
      <c r="E1205" t="s">
        <v>3382</v>
      </c>
    </row>
    <row r="1206" spans="1:5" x14ac:dyDescent="0.25">
      <c r="A1206">
        <v>2013</v>
      </c>
      <c r="B1206" t="s">
        <v>3249</v>
      </c>
      <c r="C1206" t="s">
        <v>86</v>
      </c>
      <c r="D1206" t="s">
        <v>2789</v>
      </c>
      <c r="E1206" t="s">
        <v>3383</v>
      </c>
    </row>
    <row r="1207" spans="1:5" x14ac:dyDescent="0.25">
      <c r="A1207">
        <v>2013</v>
      </c>
      <c r="B1207" t="s">
        <v>3249</v>
      </c>
      <c r="C1207" t="s">
        <v>86</v>
      </c>
      <c r="D1207" t="s">
        <v>2789</v>
      </c>
      <c r="E1207" t="s">
        <v>3384</v>
      </c>
    </row>
    <row r="1208" spans="1:5" x14ac:dyDescent="0.25">
      <c r="A1208">
        <v>2013</v>
      </c>
      <c r="B1208" t="s">
        <v>3249</v>
      </c>
      <c r="C1208" t="s">
        <v>86</v>
      </c>
      <c r="D1208" t="s">
        <v>2789</v>
      </c>
      <c r="E1208" t="s">
        <v>3385</v>
      </c>
    </row>
    <row r="1209" spans="1:5" x14ac:dyDescent="0.25">
      <c r="A1209">
        <v>2013</v>
      </c>
      <c r="B1209" t="s">
        <v>3249</v>
      </c>
      <c r="C1209" t="s">
        <v>86</v>
      </c>
      <c r="D1209" t="s">
        <v>2789</v>
      </c>
      <c r="E1209" t="s">
        <v>3386</v>
      </c>
    </row>
    <row r="1210" spans="1:5" x14ac:dyDescent="0.25">
      <c r="A1210">
        <v>2013</v>
      </c>
      <c r="B1210" t="s">
        <v>3249</v>
      </c>
      <c r="C1210" t="s">
        <v>86</v>
      </c>
      <c r="D1210" t="s">
        <v>2789</v>
      </c>
      <c r="E1210" t="s">
        <v>3387</v>
      </c>
    </row>
    <row r="1211" spans="1:5" x14ac:dyDescent="0.25">
      <c r="A1211">
        <v>2013</v>
      </c>
      <c r="B1211" t="s">
        <v>3249</v>
      </c>
      <c r="C1211" t="s">
        <v>86</v>
      </c>
      <c r="D1211" t="s">
        <v>3388</v>
      </c>
      <c r="E1211" t="s">
        <v>3389</v>
      </c>
    </row>
    <row r="1212" spans="1:5" x14ac:dyDescent="0.25">
      <c r="A1212">
        <v>2013</v>
      </c>
      <c r="B1212" t="s">
        <v>72</v>
      </c>
      <c r="C1212" t="s">
        <v>86</v>
      </c>
      <c r="D1212" t="s">
        <v>3390</v>
      </c>
      <c r="E1212" t="s">
        <v>3391</v>
      </c>
    </row>
    <row r="1213" spans="1:5" x14ac:dyDescent="0.25">
      <c r="A1213">
        <v>2013</v>
      </c>
      <c r="B1213" t="s">
        <v>72</v>
      </c>
      <c r="C1213" t="s">
        <v>86</v>
      </c>
      <c r="D1213" t="s">
        <v>3390</v>
      </c>
      <c r="E1213" t="s">
        <v>3392</v>
      </c>
    </row>
    <row r="1214" spans="1:5" x14ac:dyDescent="0.25">
      <c r="A1214">
        <v>2013</v>
      </c>
      <c r="B1214" t="s">
        <v>72</v>
      </c>
      <c r="C1214" t="s">
        <v>86</v>
      </c>
      <c r="D1214" t="s">
        <v>3143</v>
      </c>
      <c r="E1214" t="s">
        <v>3393</v>
      </c>
    </row>
    <row r="1215" spans="1:5" x14ac:dyDescent="0.25">
      <c r="A1215">
        <v>2013</v>
      </c>
      <c r="B1215" t="s">
        <v>72</v>
      </c>
      <c r="C1215" t="s">
        <v>86</v>
      </c>
      <c r="D1215" t="s">
        <v>3143</v>
      </c>
      <c r="E1215" t="s">
        <v>3394</v>
      </c>
    </row>
    <row r="1216" spans="1:5" x14ac:dyDescent="0.25">
      <c r="A1216">
        <v>2013</v>
      </c>
      <c r="B1216" t="s">
        <v>72</v>
      </c>
      <c r="C1216" t="s">
        <v>86</v>
      </c>
      <c r="D1216" t="s">
        <v>3143</v>
      </c>
      <c r="E1216" t="s">
        <v>3395</v>
      </c>
    </row>
    <row r="1217" spans="1:5" x14ac:dyDescent="0.25">
      <c r="A1217">
        <v>2013</v>
      </c>
      <c r="B1217" t="s">
        <v>72</v>
      </c>
      <c r="C1217" t="s">
        <v>86</v>
      </c>
      <c r="D1217" t="s">
        <v>3143</v>
      </c>
      <c r="E1217" t="s">
        <v>3396</v>
      </c>
    </row>
    <row r="1218" spans="1:5" x14ac:dyDescent="0.25">
      <c r="A1218">
        <v>2013</v>
      </c>
      <c r="B1218" t="s">
        <v>72</v>
      </c>
      <c r="C1218" t="s">
        <v>86</v>
      </c>
      <c r="D1218" t="s">
        <v>3143</v>
      </c>
      <c r="E1218" t="s">
        <v>3397</v>
      </c>
    </row>
    <row r="1219" spans="1:5" x14ac:dyDescent="0.25">
      <c r="A1219">
        <v>2013</v>
      </c>
      <c r="B1219" t="s">
        <v>72</v>
      </c>
      <c r="C1219" t="s">
        <v>86</v>
      </c>
      <c r="D1219" t="s">
        <v>3143</v>
      </c>
      <c r="E1219" t="s">
        <v>3398</v>
      </c>
    </row>
    <row r="1220" spans="1:5" x14ac:dyDescent="0.25">
      <c r="A1220">
        <v>2013</v>
      </c>
      <c r="B1220" t="s">
        <v>1358</v>
      </c>
      <c r="C1220" t="s">
        <v>80</v>
      </c>
      <c r="D1220" t="s">
        <v>3399</v>
      </c>
      <c r="E1220" t="s">
        <v>3400</v>
      </c>
    </row>
    <row r="1221" spans="1:5" x14ac:dyDescent="0.25">
      <c r="A1221">
        <v>2013</v>
      </c>
      <c r="B1221" t="s">
        <v>3249</v>
      </c>
      <c r="C1221" t="s">
        <v>86</v>
      </c>
      <c r="D1221" t="s">
        <v>3401</v>
      </c>
      <c r="E1221" t="s">
        <v>3402</v>
      </c>
    </row>
    <row r="1222" spans="1:5" x14ac:dyDescent="0.25">
      <c r="A1222">
        <v>2013</v>
      </c>
      <c r="B1222" t="s">
        <v>3249</v>
      </c>
      <c r="C1222" t="s">
        <v>86</v>
      </c>
      <c r="D1222" t="s">
        <v>3401</v>
      </c>
      <c r="E1222" t="s">
        <v>3403</v>
      </c>
    </row>
    <row r="1223" spans="1:5" x14ac:dyDescent="0.25">
      <c r="A1223">
        <v>2013</v>
      </c>
      <c r="B1223" t="s">
        <v>3249</v>
      </c>
      <c r="C1223" t="s">
        <v>86</v>
      </c>
      <c r="D1223" t="s">
        <v>3404</v>
      </c>
      <c r="E1223" t="s">
        <v>3405</v>
      </c>
    </row>
    <row r="1224" spans="1:5" x14ac:dyDescent="0.25">
      <c r="A1224">
        <v>2013</v>
      </c>
      <c r="B1224" t="s">
        <v>3249</v>
      </c>
      <c r="C1224" t="s">
        <v>86</v>
      </c>
      <c r="D1224" t="s">
        <v>3404</v>
      </c>
      <c r="E1224" t="s">
        <v>3406</v>
      </c>
    </row>
    <row r="1225" spans="1:5" x14ac:dyDescent="0.25">
      <c r="A1225">
        <v>2013</v>
      </c>
      <c r="B1225" t="s">
        <v>3249</v>
      </c>
      <c r="C1225" t="s">
        <v>86</v>
      </c>
      <c r="D1225" t="s">
        <v>3407</v>
      </c>
      <c r="E1225" t="s">
        <v>3408</v>
      </c>
    </row>
    <row r="1226" spans="1:5" x14ac:dyDescent="0.25">
      <c r="A1226">
        <v>2013</v>
      </c>
      <c r="B1226" t="s">
        <v>3249</v>
      </c>
      <c r="C1226" t="s">
        <v>86</v>
      </c>
      <c r="D1226" t="s">
        <v>3409</v>
      </c>
      <c r="E1226" t="s">
        <v>3410</v>
      </c>
    </row>
    <row r="1227" spans="1:5" x14ac:dyDescent="0.25">
      <c r="A1227">
        <v>2013</v>
      </c>
      <c r="B1227" t="s">
        <v>35</v>
      </c>
      <c r="C1227" t="s">
        <v>86</v>
      </c>
      <c r="D1227" t="s">
        <v>3411</v>
      </c>
      <c r="E1227" t="s">
        <v>3412</v>
      </c>
    </row>
    <row r="1228" spans="1:5" x14ac:dyDescent="0.25">
      <c r="A1228">
        <v>2013</v>
      </c>
      <c r="B1228" t="s">
        <v>72</v>
      </c>
      <c r="C1228" t="s">
        <v>86</v>
      </c>
      <c r="D1228" t="s">
        <v>3413</v>
      </c>
      <c r="E1228" t="s">
        <v>3414</v>
      </c>
    </row>
    <row r="1229" spans="1:5" x14ac:dyDescent="0.25">
      <c r="A1229">
        <v>2014</v>
      </c>
      <c r="B1229" t="s">
        <v>72</v>
      </c>
      <c r="C1229" t="s">
        <v>86</v>
      </c>
      <c r="D1229" t="s">
        <v>2832</v>
      </c>
      <c r="E1229" t="s">
        <v>3415</v>
      </c>
    </row>
    <row r="1230" spans="1:5" x14ac:dyDescent="0.25">
      <c r="A1230">
        <v>2014</v>
      </c>
      <c r="B1230" t="s">
        <v>72</v>
      </c>
      <c r="C1230" t="s">
        <v>86</v>
      </c>
      <c r="D1230" t="s">
        <v>2832</v>
      </c>
      <c r="E1230" t="s">
        <v>3416</v>
      </c>
    </row>
    <row r="1231" spans="1:5" x14ac:dyDescent="0.25">
      <c r="A1231">
        <v>2014</v>
      </c>
      <c r="B1231" t="s">
        <v>72</v>
      </c>
      <c r="C1231" t="s">
        <v>86</v>
      </c>
      <c r="D1231" t="s">
        <v>2832</v>
      </c>
      <c r="E1231" t="s">
        <v>3417</v>
      </c>
    </row>
    <row r="1232" spans="1:5" x14ac:dyDescent="0.25">
      <c r="A1232">
        <v>2014</v>
      </c>
      <c r="B1232" t="s">
        <v>72</v>
      </c>
      <c r="C1232" t="s">
        <v>86</v>
      </c>
      <c r="D1232" t="s">
        <v>2832</v>
      </c>
      <c r="E1232" t="s">
        <v>3418</v>
      </c>
    </row>
    <row r="1233" spans="1:5" x14ac:dyDescent="0.25">
      <c r="A1233">
        <v>2014</v>
      </c>
      <c r="B1233" t="s">
        <v>72</v>
      </c>
      <c r="C1233" t="s">
        <v>86</v>
      </c>
      <c r="D1233" t="s">
        <v>2832</v>
      </c>
      <c r="E1233" t="s">
        <v>3419</v>
      </c>
    </row>
    <row r="1234" spans="1:5" x14ac:dyDescent="0.25">
      <c r="A1234">
        <v>2014</v>
      </c>
      <c r="B1234" t="s">
        <v>72</v>
      </c>
      <c r="C1234" t="s">
        <v>86</v>
      </c>
      <c r="D1234" t="s">
        <v>2832</v>
      </c>
      <c r="E1234" t="s">
        <v>3420</v>
      </c>
    </row>
    <row r="1235" spans="1:5" x14ac:dyDescent="0.25">
      <c r="A1235">
        <v>2014</v>
      </c>
      <c r="B1235" t="s">
        <v>72</v>
      </c>
      <c r="C1235" t="s">
        <v>86</v>
      </c>
      <c r="D1235" t="s">
        <v>2832</v>
      </c>
      <c r="E1235" t="s">
        <v>3421</v>
      </c>
    </row>
    <row r="1236" spans="1:5" x14ac:dyDescent="0.25">
      <c r="A1236">
        <v>2014</v>
      </c>
      <c r="B1236" t="s">
        <v>72</v>
      </c>
      <c r="C1236" t="s">
        <v>86</v>
      </c>
      <c r="D1236" t="s">
        <v>3422</v>
      </c>
      <c r="E1236" t="s">
        <v>3423</v>
      </c>
    </row>
    <row r="1237" spans="1:5" x14ac:dyDescent="0.25">
      <c r="A1237">
        <v>2014</v>
      </c>
      <c r="B1237" t="s">
        <v>72</v>
      </c>
      <c r="C1237" t="s">
        <v>86</v>
      </c>
      <c r="D1237" t="s">
        <v>3424</v>
      </c>
      <c r="E1237" t="s">
        <v>3425</v>
      </c>
    </row>
    <row r="1238" spans="1:5" x14ac:dyDescent="0.25">
      <c r="A1238">
        <v>2014</v>
      </c>
      <c r="B1238" t="s">
        <v>72</v>
      </c>
      <c r="C1238" t="s">
        <v>86</v>
      </c>
      <c r="D1238" t="s">
        <v>3424</v>
      </c>
      <c r="E1238" t="s">
        <v>3426</v>
      </c>
    </row>
    <row r="1239" spans="1:5" x14ac:dyDescent="0.25">
      <c r="A1239">
        <v>2014</v>
      </c>
      <c r="B1239" t="s">
        <v>72</v>
      </c>
      <c r="C1239" t="s">
        <v>86</v>
      </c>
      <c r="D1239" t="s">
        <v>3427</v>
      </c>
      <c r="E1239" t="s">
        <v>3428</v>
      </c>
    </row>
    <row r="1240" spans="1:5" x14ac:dyDescent="0.25">
      <c r="A1240">
        <v>2014</v>
      </c>
      <c r="B1240" t="s">
        <v>72</v>
      </c>
      <c r="C1240" t="s">
        <v>86</v>
      </c>
      <c r="D1240" t="s">
        <v>3429</v>
      </c>
      <c r="E1240" t="s">
        <v>3430</v>
      </c>
    </row>
    <row r="1241" spans="1:5" x14ac:dyDescent="0.25">
      <c r="A1241">
        <v>2014</v>
      </c>
      <c r="B1241" t="s">
        <v>72</v>
      </c>
      <c r="C1241" t="s">
        <v>86</v>
      </c>
      <c r="D1241" t="s">
        <v>3273</v>
      </c>
      <c r="E1241" t="s">
        <v>3431</v>
      </c>
    </row>
    <row r="1242" spans="1:5" x14ac:dyDescent="0.25">
      <c r="A1242">
        <v>2014</v>
      </c>
      <c r="B1242" t="s">
        <v>1358</v>
      </c>
      <c r="C1242" t="s">
        <v>80</v>
      </c>
      <c r="D1242" t="s">
        <v>3432</v>
      </c>
      <c r="E1242" t="s">
        <v>3433</v>
      </c>
    </row>
    <row r="1243" spans="1:5" x14ac:dyDescent="0.25">
      <c r="A1243">
        <v>2014</v>
      </c>
      <c r="B1243" t="s">
        <v>1358</v>
      </c>
      <c r="C1243" t="s">
        <v>80</v>
      </c>
      <c r="D1243" t="s">
        <v>3432</v>
      </c>
      <c r="E1243" t="s">
        <v>3434</v>
      </c>
    </row>
    <row r="1244" spans="1:5" x14ac:dyDescent="0.25">
      <c r="A1244">
        <v>2014</v>
      </c>
      <c r="B1244" t="s">
        <v>1358</v>
      </c>
      <c r="C1244" t="s">
        <v>80</v>
      </c>
      <c r="D1244" t="s">
        <v>3435</v>
      </c>
      <c r="E1244" t="s">
        <v>3436</v>
      </c>
    </row>
    <row r="1245" spans="1:5" x14ac:dyDescent="0.25">
      <c r="A1245">
        <v>2014</v>
      </c>
      <c r="B1245" t="s">
        <v>1358</v>
      </c>
      <c r="C1245" t="s">
        <v>80</v>
      </c>
      <c r="D1245" t="s">
        <v>2588</v>
      </c>
      <c r="E1245" t="s">
        <v>3437</v>
      </c>
    </row>
    <row r="1246" spans="1:5" x14ac:dyDescent="0.25">
      <c r="A1246">
        <v>2014</v>
      </c>
      <c r="B1246" t="s">
        <v>1358</v>
      </c>
      <c r="C1246" t="s">
        <v>80</v>
      </c>
      <c r="D1246" t="s">
        <v>2588</v>
      </c>
      <c r="E1246" t="s">
        <v>3438</v>
      </c>
    </row>
    <row r="1247" spans="1:5" x14ac:dyDescent="0.25">
      <c r="A1247">
        <v>2014</v>
      </c>
      <c r="B1247" t="s">
        <v>1358</v>
      </c>
      <c r="C1247" t="s">
        <v>80</v>
      </c>
      <c r="D1247" t="s">
        <v>2588</v>
      </c>
      <c r="E1247" t="s">
        <v>3439</v>
      </c>
    </row>
    <row r="1248" spans="1:5" x14ac:dyDescent="0.25">
      <c r="A1248">
        <v>2014</v>
      </c>
      <c r="B1248" t="s">
        <v>1358</v>
      </c>
      <c r="C1248" t="s">
        <v>80</v>
      </c>
      <c r="D1248" t="s">
        <v>2588</v>
      </c>
      <c r="E1248" t="s">
        <v>3440</v>
      </c>
    </row>
    <row r="1249" spans="1:5" x14ac:dyDescent="0.25">
      <c r="A1249">
        <v>2014</v>
      </c>
      <c r="B1249" t="s">
        <v>1358</v>
      </c>
      <c r="C1249" t="s">
        <v>80</v>
      </c>
      <c r="D1249" t="s">
        <v>2588</v>
      </c>
      <c r="E1249" t="s">
        <v>3441</v>
      </c>
    </row>
    <row r="1250" spans="1:5" x14ac:dyDescent="0.25">
      <c r="A1250">
        <v>2014</v>
      </c>
      <c r="B1250" t="s">
        <v>1358</v>
      </c>
      <c r="C1250" t="s">
        <v>80</v>
      </c>
      <c r="D1250" t="s">
        <v>2588</v>
      </c>
      <c r="E1250" t="s">
        <v>3442</v>
      </c>
    </row>
    <row r="1251" spans="1:5" x14ac:dyDescent="0.25">
      <c r="A1251">
        <v>2014</v>
      </c>
      <c r="B1251" t="s">
        <v>1358</v>
      </c>
      <c r="C1251" t="s">
        <v>80</v>
      </c>
      <c r="D1251" t="s">
        <v>2588</v>
      </c>
      <c r="E1251" t="s">
        <v>3443</v>
      </c>
    </row>
    <row r="1252" spans="1:5" x14ac:dyDescent="0.25">
      <c r="A1252">
        <v>2014</v>
      </c>
      <c r="B1252" t="s">
        <v>1358</v>
      </c>
      <c r="C1252" t="s">
        <v>80</v>
      </c>
      <c r="D1252" t="s">
        <v>2588</v>
      </c>
      <c r="E1252" t="s">
        <v>3444</v>
      </c>
    </row>
    <row r="1253" spans="1:5" x14ac:dyDescent="0.25">
      <c r="A1253">
        <v>2014</v>
      </c>
      <c r="B1253" t="s">
        <v>1358</v>
      </c>
      <c r="C1253" t="s">
        <v>80</v>
      </c>
      <c r="D1253" t="s">
        <v>2588</v>
      </c>
      <c r="E1253" t="s">
        <v>3445</v>
      </c>
    </row>
    <row r="1254" spans="1:5" x14ac:dyDescent="0.25">
      <c r="A1254">
        <v>2014</v>
      </c>
      <c r="B1254" t="s">
        <v>1358</v>
      </c>
      <c r="C1254" t="s">
        <v>80</v>
      </c>
      <c r="D1254" t="s">
        <v>2588</v>
      </c>
      <c r="E1254" t="s">
        <v>3446</v>
      </c>
    </row>
    <row r="1255" spans="1:5" x14ac:dyDescent="0.25">
      <c r="A1255">
        <v>2014</v>
      </c>
      <c r="B1255" t="s">
        <v>1358</v>
      </c>
      <c r="C1255" t="s">
        <v>80</v>
      </c>
      <c r="D1255" t="s">
        <v>2588</v>
      </c>
      <c r="E1255" t="s">
        <v>3447</v>
      </c>
    </row>
    <row r="1256" spans="1:5" x14ac:dyDescent="0.25">
      <c r="A1256">
        <v>2014</v>
      </c>
      <c r="B1256" t="s">
        <v>1358</v>
      </c>
      <c r="C1256" t="s">
        <v>80</v>
      </c>
      <c r="D1256" t="s">
        <v>2588</v>
      </c>
      <c r="E1256" t="s">
        <v>3448</v>
      </c>
    </row>
    <row r="1257" spans="1:5" x14ac:dyDescent="0.25">
      <c r="A1257">
        <v>2014</v>
      </c>
      <c r="B1257" t="s">
        <v>1358</v>
      </c>
      <c r="C1257" t="s">
        <v>80</v>
      </c>
      <c r="D1257" t="s">
        <v>2588</v>
      </c>
      <c r="E1257" t="s">
        <v>3449</v>
      </c>
    </row>
    <row r="1258" spans="1:5" x14ac:dyDescent="0.25">
      <c r="A1258">
        <v>2014</v>
      </c>
      <c r="B1258" t="s">
        <v>1358</v>
      </c>
      <c r="C1258" t="s">
        <v>80</v>
      </c>
      <c r="D1258" t="s">
        <v>2588</v>
      </c>
      <c r="E1258" t="s">
        <v>3450</v>
      </c>
    </row>
    <row r="1259" spans="1:5" x14ac:dyDescent="0.25">
      <c r="A1259">
        <v>2014</v>
      </c>
      <c r="B1259" t="s">
        <v>1358</v>
      </c>
      <c r="C1259" t="s">
        <v>80</v>
      </c>
      <c r="D1259" t="s">
        <v>2588</v>
      </c>
      <c r="E1259" t="s">
        <v>3451</v>
      </c>
    </row>
    <row r="1260" spans="1:5" x14ac:dyDescent="0.25">
      <c r="A1260">
        <v>2014</v>
      </c>
      <c r="B1260" t="s">
        <v>1358</v>
      </c>
      <c r="C1260" t="s">
        <v>80</v>
      </c>
      <c r="D1260" t="s">
        <v>2588</v>
      </c>
      <c r="E1260" t="s">
        <v>3452</v>
      </c>
    </row>
    <row r="1261" spans="1:5" x14ac:dyDescent="0.25">
      <c r="A1261">
        <v>2014</v>
      </c>
      <c r="B1261" t="s">
        <v>1358</v>
      </c>
      <c r="C1261" t="s">
        <v>80</v>
      </c>
      <c r="D1261" t="s">
        <v>2588</v>
      </c>
      <c r="E1261" t="s">
        <v>3453</v>
      </c>
    </row>
    <row r="1262" spans="1:5" x14ac:dyDescent="0.25">
      <c r="A1262">
        <v>2014</v>
      </c>
      <c r="B1262" t="s">
        <v>1358</v>
      </c>
      <c r="C1262" t="s">
        <v>80</v>
      </c>
      <c r="D1262" t="s">
        <v>2588</v>
      </c>
      <c r="E1262" t="s">
        <v>3454</v>
      </c>
    </row>
    <row r="1263" spans="1:5" x14ac:dyDescent="0.25">
      <c r="A1263">
        <v>2014</v>
      </c>
      <c r="B1263" t="s">
        <v>1358</v>
      </c>
      <c r="C1263" t="s">
        <v>80</v>
      </c>
      <c r="D1263" t="s">
        <v>2588</v>
      </c>
      <c r="E1263" t="s">
        <v>3455</v>
      </c>
    </row>
    <row r="1264" spans="1:5" x14ac:dyDescent="0.25">
      <c r="A1264">
        <v>2014</v>
      </c>
      <c r="B1264" t="s">
        <v>3456</v>
      </c>
      <c r="C1264" t="s">
        <v>969</v>
      </c>
      <c r="D1264" t="s">
        <v>3457</v>
      </c>
      <c r="E1264" t="s">
        <v>3458</v>
      </c>
    </row>
    <row r="1265" spans="1:5" x14ac:dyDescent="0.25">
      <c r="A1265">
        <v>2014</v>
      </c>
      <c r="B1265" t="s">
        <v>72</v>
      </c>
      <c r="C1265" t="s">
        <v>86</v>
      </c>
      <c r="D1265" t="s">
        <v>3035</v>
      </c>
      <c r="E1265" t="s">
        <v>3459</v>
      </c>
    </row>
    <row r="1266" spans="1:5" x14ac:dyDescent="0.25">
      <c r="A1266">
        <v>2014</v>
      </c>
      <c r="B1266" t="s">
        <v>72</v>
      </c>
      <c r="C1266" t="s">
        <v>86</v>
      </c>
      <c r="D1266" t="s">
        <v>3460</v>
      </c>
      <c r="E1266" t="s">
        <v>3461</v>
      </c>
    </row>
    <row r="1267" spans="1:5" x14ac:dyDescent="0.25">
      <c r="A1267">
        <v>2014</v>
      </c>
      <c r="B1267" t="s">
        <v>72</v>
      </c>
      <c r="C1267" t="s">
        <v>86</v>
      </c>
      <c r="D1267" t="s">
        <v>3460</v>
      </c>
      <c r="E1267" t="s">
        <v>3462</v>
      </c>
    </row>
    <row r="1268" spans="1:5" x14ac:dyDescent="0.25">
      <c r="A1268">
        <v>2014</v>
      </c>
      <c r="B1268" t="s">
        <v>72</v>
      </c>
      <c r="C1268" t="s">
        <v>86</v>
      </c>
      <c r="D1268" t="s">
        <v>3460</v>
      </c>
      <c r="E1268" t="s">
        <v>3463</v>
      </c>
    </row>
    <row r="1269" spans="1:5" x14ac:dyDescent="0.25">
      <c r="A1269">
        <v>2014</v>
      </c>
      <c r="B1269" t="s">
        <v>72</v>
      </c>
      <c r="C1269" t="s">
        <v>86</v>
      </c>
      <c r="D1269" t="s">
        <v>1935</v>
      </c>
      <c r="E1269" t="s">
        <v>3464</v>
      </c>
    </row>
    <row r="1270" spans="1:5" x14ac:dyDescent="0.25">
      <c r="A1270">
        <v>2014</v>
      </c>
      <c r="B1270" t="s">
        <v>72</v>
      </c>
      <c r="C1270" t="s">
        <v>86</v>
      </c>
      <c r="D1270" t="s">
        <v>1935</v>
      </c>
      <c r="E1270" t="s">
        <v>3465</v>
      </c>
    </row>
    <row r="1271" spans="1:5" x14ac:dyDescent="0.25">
      <c r="A1271">
        <v>2014</v>
      </c>
      <c r="B1271" t="s">
        <v>72</v>
      </c>
      <c r="C1271" t="s">
        <v>86</v>
      </c>
      <c r="D1271" t="s">
        <v>1935</v>
      </c>
      <c r="E1271" t="s">
        <v>3466</v>
      </c>
    </row>
    <row r="1272" spans="1:5" x14ac:dyDescent="0.25">
      <c r="A1272">
        <v>2014</v>
      </c>
      <c r="B1272" t="s">
        <v>2932</v>
      </c>
      <c r="C1272" t="s">
        <v>969</v>
      </c>
      <c r="D1272" t="s">
        <v>2009</v>
      </c>
      <c r="E1272" t="s">
        <v>3467</v>
      </c>
    </row>
    <row r="1273" spans="1:5" x14ac:dyDescent="0.25">
      <c r="A1273">
        <v>2014</v>
      </c>
      <c r="B1273" t="s">
        <v>72</v>
      </c>
      <c r="C1273" t="s">
        <v>86</v>
      </c>
      <c r="D1273" t="s">
        <v>3468</v>
      </c>
      <c r="E1273" t="s">
        <v>3469</v>
      </c>
    </row>
    <row r="1274" spans="1:5" x14ac:dyDescent="0.25">
      <c r="A1274">
        <v>2014</v>
      </c>
      <c r="B1274" t="s">
        <v>72</v>
      </c>
      <c r="C1274" t="s">
        <v>86</v>
      </c>
      <c r="D1274" t="s">
        <v>3470</v>
      </c>
      <c r="E1274" t="s">
        <v>3471</v>
      </c>
    </row>
    <row r="1275" spans="1:5" x14ac:dyDescent="0.25">
      <c r="A1275">
        <v>2014</v>
      </c>
      <c r="B1275" t="s">
        <v>72</v>
      </c>
      <c r="C1275" t="s">
        <v>86</v>
      </c>
      <c r="D1275" t="s">
        <v>3470</v>
      </c>
      <c r="E1275" t="s">
        <v>3472</v>
      </c>
    </row>
    <row r="1276" spans="1:5" x14ac:dyDescent="0.25">
      <c r="A1276">
        <v>2014</v>
      </c>
      <c r="B1276" t="s">
        <v>72</v>
      </c>
      <c r="C1276" t="s">
        <v>86</v>
      </c>
      <c r="D1276" t="s">
        <v>3470</v>
      </c>
      <c r="E1276" t="s">
        <v>3473</v>
      </c>
    </row>
    <row r="1277" spans="1:5" x14ac:dyDescent="0.25">
      <c r="A1277">
        <v>2014</v>
      </c>
      <c r="B1277" t="s">
        <v>72</v>
      </c>
      <c r="C1277" t="s">
        <v>86</v>
      </c>
      <c r="D1277" t="s">
        <v>3470</v>
      </c>
      <c r="E1277" t="s">
        <v>3474</v>
      </c>
    </row>
    <row r="1278" spans="1:5" x14ac:dyDescent="0.25">
      <c r="A1278">
        <v>2014</v>
      </c>
      <c r="B1278" t="s">
        <v>72</v>
      </c>
      <c r="C1278" t="s">
        <v>86</v>
      </c>
      <c r="D1278" t="s">
        <v>3470</v>
      </c>
      <c r="E1278" t="s">
        <v>3475</v>
      </c>
    </row>
    <row r="1279" spans="1:5" x14ac:dyDescent="0.25">
      <c r="A1279">
        <v>2014</v>
      </c>
      <c r="B1279" t="s">
        <v>72</v>
      </c>
      <c r="C1279" t="s">
        <v>86</v>
      </c>
      <c r="D1279" t="s">
        <v>3470</v>
      </c>
      <c r="E1279" t="s">
        <v>3476</v>
      </c>
    </row>
    <row r="1280" spans="1:5" x14ac:dyDescent="0.25">
      <c r="A1280">
        <v>2014</v>
      </c>
      <c r="B1280" t="s">
        <v>72</v>
      </c>
      <c r="C1280" t="s">
        <v>86</v>
      </c>
      <c r="D1280" t="s">
        <v>3470</v>
      </c>
      <c r="E1280" t="s">
        <v>3477</v>
      </c>
    </row>
    <row r="1281" spans="1:5" x14ac:dyDescent="0.25">
      <c r="A1281">
        <v>2014</v>
      </c>
      <c r="B1281" t="s">
        <v>72</v>
      </c>
      <c r="C1281" t="s">
        <v>86</v>
      </c>
      <c r="D1281" t="s">
        <v>3470</v>
      </c>
      <c r="E1281" t="s">
        <v>3478</v>
      </c>
    </row>
    <row r="1282" spans="1:5" x14ac:dyDescent="0.25">
      <c r="A1282">
        <v>2014</v>
      </c>
      <c r="B1282" t="s">
        <v>72</v>
      </c>
      <c r="C1282" t="s">
        <v>86</v>
      </c>
      <c r="D1282" t="s">
        <v>3470</v>
      </c>
      <c r="E1282" t="s">
        <v>3479</v>
      </c>
    </row>
    <row r="1283" spans="1:5" x14ac:dyDescent="0.25">
      <c r="A1283">
        <v>2014</v>
      </c>
      <c r="B1283" t="s">
        <v>72</v>
      </c>
      <c r="C1283" t="s">
        <v>86</v>
      </c>
      <c r="D1283" t="s">
        <v>3470</v>
      </c>
      <c r="E1283" t="s">
        <v>3480</v>
      </c>
    </row>
    <row r="1284" spans="1:5" x14ac:dyDescent="0.25">
      <c r="A1284">
        <v>2014</v>
      </c>
      <c r="B1284" t="s">
        <v>72</v>
      </c>
      <c r="C1284" t="s">
        <v>86</v>
      </c>
      <c r="D1284" t="s">
        <v>3470</v>
      </c>
      <c r="E1284" t="s">
        <v>3481</v>
      </c>
    </row>
    <row r="1285" spans="1:5" x14ac:dyDescent="0.25">
      <c r="A1285">
        <v>2014</v>
      </c>
      <c r="B1285" t="s">
        <v>72</v>
      </c>
      <c r="C1285" t="s">
        <v>86</v>
      </c>
      <c r="D1285" t="s">
        <v>3470</v>
      </c>
      <c r="E1285" t="s">
        <v>3482</v>
      </c>
    </row>
    <row r="1286" spans="1:5" x14ac:dyDescent="0.25">
      <c r="A1286">
        <v>2014</v>
      </c>
      <c r="B1286" t="s">
        <v>72</v>
      </c>
      <c r="C1286" t="s">
        <v>86</v>
      </c>
      <c r="D1286" t="s">
        <v>3470</v>
      </c>
      <c r="E1286" t="s">
        <v>3483</v>
      </c>
    </row>
    <row r="1287" spans="1:5" x14ac:dyDescent="0.25">
      <c r="A1287">
        <v>2014</v>
      </c>
      <c r="B1287" t="s">
        <v>72</v>
      </c>
      <c r="C1287" t="s">
        <v>86</v>
      </c>
      <c r="D1287" t="s">
        <v>3470</v>
      </c>
      <c r="E1287" t="s">
        <v>3484</v>
      </c>
    </row>
    <row r="1288" spans="1:5" x14ac:dyDescent="0.25">
      <c r="A1288">
        <v>2014</v>
      </c>
      <c r="B1288" t="s">
        <v>72</v>
      </c>
      <c r="C1288" t="s">
        <v>86</v>
      </c>
      <c r="D1288" t="s">
        <v>3470</v>
      </c>
      <c r="E1288" t="s">
        <v>3485</v>
      </c>
    </row>
    <row r="1289" spans="1:5" x14ac:dyDescent="0.25">
      <c r="A1289">
        <v>2014</v>
      </c>
      <c r="B1289" t="s">
        <v>72</v>
      </c>
      <c r="C1289" t="s">
        <v>86</v>
      </c>
      <c r="D1289" t="s">
        <v>3470</v>
      </c>
      <c r="E1289" t="s">
        <v>3486</v>
      </c>
    </row>
    <row r="1290" spans="1:5" x14ac:dyDescent="0.25">
      <c r="A1290">
        <v>2014</v>
      </c>
      <c r="B1290" t="s">
        <v>72</v>
      </c>
      <c r="C1290" t="s">
        <v>86</v>
      </c>
      <c r="D1290" t="s">
        <v>3470</v>
      </c>
      <c r="E1290" t="s">
        <v>3487</v>
      </c>
    </row>
    <row r="1291" spans="1:5" x14ac:dyDescent="0.25">
      <c r="A1291">
        <v>2014</v>
      </c>
      <c r="B1291" t="s">
        <v>72</v>
      </c>
      <c r="C1291" t="s">
        <v>86</v>
      </c>
      <c r="D1291" t="s">
        <v>3470</v>
      </c>
      <c r="E1291" t="s">
        <v>3488</v>
      </c>
    </row>
    <row r="1292" spans="1:5" x14ac:dyDescent="0.25">
      <c r="A1292">
        <v>2014</v>
      </c>
      <c r="B1292" t="s">
        <v>72</v>
      </c>
      <c r="C1292" t="s">
        <v>86</v>
      </c>
      <c r="D1292" t="s">
        <v>3470</v>
      </c>
      <c r="E1292" t="s">
        <v>3489</v>
      </c>
    </row>
    <row r="1293" spans="1:5" x14ac:dyDescent="0.25">
      <c r="A1293">
        <v>2014</v>
      </c>
      <c r="B1293" t="s">
        <v>72</v>
      </c>
      <c r="C1293" t="s">
        <v>86</v>
      </c>
      <c r="D1293" t="s">
        <v>3470</v>
      </c>
      <c r="E1293" t="s">
        <v>3490</v>
      </c>
    </row>
    <row r="1294" spans="1:5" x14ac:dyDescent="0.25">
      <c r="A1294">
        <v>2014</v>
      </c>
      <c r="B1294" t="s">
        <v>72</v>
      </c>
      <c r="C1294" t="s">
        <v>86</v>
      </c>
      <c r="D1294" t="s">
        <v>3470</v>
      </c>
      <c r="E1294" t="s">
        <v>3491</v>
      </c>
    </row>
    <row r="1295" spans="1:5" x14ac:dyDescent="0.25">
      <c r="A1295">
        <v>2014</v>
      </c>
      <c r="B1295" t="s">
        <v>72</v>
      </c>
      <c r="C1295" t="s">
        <v>86</v>
      </c>
      <c r="D1295" t="s">
        <v>3470</v>
      </c>
      <c r="E1295" t="s">
        <v>3492</v>
      </c>
    </row>
    <row r="1296" spans="1:5" x14ac:dyDescent="0.25">
      <c r="A1296">
        <v>2014</v>
      </c>
      <c r="B1296" t="s">
        <v>72</v>
      </c>
      <c r="C1296" t="s">
        <v>86</v>
      </c>
      <c r="D1296" t="s">
        <v>2399</v>
      </c>
      <c r="E1296" t="s">
        <v>3493</v>
      </c>
    </row>
    <row r="1297" spans="1:5" x14ac:dyDescent="0.25">
      <c r="A1297">
        <v>2014</v>
      </c>
      <c r="B1297" t="s">
        <v>72</v>
      </c>
      <c r="C1297" t="s">
        <v>86</v>
      </c>
      <c r="D1297" t="s">
        <v>2399</v>
      </c>
      <c r="E1297" t="s">
        <v>3494</v>
      </c>
    </row>
    <row r="1298" spans="1:5" x14ac:dyDescent="0.25">
      <c r="A1298">
        <v>2014</v>
      </c>
      <c r="B1298" t="s">
        <v>72</v>
      </c>
      <c r="C1298" t="s">
        <v>86</v>
      </c>
      <c r="D1298" t="s">
        <v>2399</v>
      </c>
      <c r="E1298" t="s">
        <v>3495</v>
      </c>
    </row>
    <row r="1299" spans="1:5" x14ac:dyDescent="0.25">
      <c r="A1299">
        <v>2014</v>
      </c>
      <c r="B1299" t="s">
        <v>72</v>
      </c>
      <c r="C1299" t="s">
        <v>86</v>
      </c>
      <c r="D1299" t="s">
        <v>2399</v>
      </c>
      <c r="E1299" t="s">
        <v>3496</v>
      </c>
    </row>
    <row r="1300" spans="1:5" x14ac:dyDescent="0.25">
      <c r="A1300">
        <v>2014</v>
      </c>
      <c r="B1300" t="s">
        <v>72</v>
      </c>
      <c r="C1300" t="s">
        <v>86</v>
      </c>
      <c r="D1300" t="s">
        <v>2399</v>
      </c>
      <c r="E1300" t="s">
        <v>3497</v>
      </c>
    </row>
    <row r="1301" spans="1:5" x14ac:dyDescent="0.25">
      <c r="A1301">
        <v>2014</v>
      </c>
      <c r="B1301" t="s">
        <v>72</v>
      </c>
      <c r="C1301" t="s">
        <v>86</v>
      </c>
      <c r="D1301" t="s">
        <v>2399</v>
      </c>
      <c r="E1301" t="s">
        <v>3498</v>
      </c>
    </row>
    <row r="1302" spans="1:5" x14ac:dyDescent="0.25">
      <c r="A1302">
        <v>2014</v>
      </c>
      <c r="B1302" t="s">
        <v>72</v>
      </c>
      <c r="C1302" t="s">
        <v>86</v>
      </c>
      <c r="D1302" t="s">
        <v>2399</v>
      </c>
      <c r="E1302" t="s">
        <v>3499</v>
      </c>
    </row>
    <row r="1303" spans="1:5" x14ac:dyDescent="0.25">
      <c r="A1303">
        <v>2014</v>
      </c>
      <c r="B1303" t="s">
        <v>72</v>
      </c>
      <c r="C1303" t="s">
        <v>86</v>
      </c>
      <c r="D1303" t="s">
        <v>2399</v>
      </c>
      <c r="E1303" t="s">
        <v>3500</v>
      </c>
    </row>
    <row r="1304" spans="1:5" x14ac:dyDescent="0.25">
      <c r="A1304">
        <v>2014</v>
      </c>
      <c r="B1304" t="s">
        <v>72</v>
      </c>
      <c r="C1304" t="s">
        <v>86</v>
      </c>
      <c r="D1304" t="s">
        <v>2399</v>
      </c>
      <c r="E1304" t="s">
        <v>3501</v>
      </c>
    </row>
    <row r="1305" spans="1:5" x14ac:dyDescent="0.25">
      <c r="A1305">
        <v>2014</v>
      </c>
      <c r="B1305" t="s">
        <v>72</v>
      </c>
      <c r="C1305" t="s">
        <v>86</v>
      </c>
      <c r="D1305" t="s">
        <v>3502</v>
      </c>
      <c r="E1305" t="s">
        <v>3503</v>
      </c>
    </row>
    <row r="1306" spans="1:5" x14ac:dyDescent="0.25">
      <c r="A1306">
        <v>2014</v>
      </c>
      <c r="B1306" t="s">
        <v>72</v>
      </c>
      <c r="C1306" t="s">
        <v>86</v>
      </c>
      <c r="D1306" t="s">
        <v>3504</v>
      </c>
      <c r="E1306" t="s">
        <v>3505</v>
      </c>
    </row>
    <row r="1307" spans="1:5" x14ac:dyDescent="0.25">
      <c r="A1307">
        <v>2014</v>
      </c>
      <c r="B1307" t="s">
        <v>72</v>
      </c>
      <c r="C1307" t="s">
        <v>86</v>
      </c>
      <c r="D1307" t="s">
        <v>3506</v>
      </c>
      <c r="E1307" t="s">
        <v>3507</v>
      </c>
    </row>
    <row r="1308" spans="1:5" x14ac:dyDescent="0.25">
      <c r="A1308">
        <v>2014</v>
      </c>
      <c r="B1308" t="s">
        <v>72</v>
      </c>
      <c r="C1308" t="s">
        <v>86</v>
      </c>
      <c r="D1308" t="s">
        <v>3506</v>
      </c>
      <c r="E1308" t="s">
        <v>3508</v>
      </c>
    </row>
    <row r="1309" spans="1:5" x14ac:dyDescent="0.25">
      <c r="A1309">
        <v>2014</v>
      </c>
      <c r="B1309" t="s">
        <v>72</v>
      </c>
      <c r="C1309" t="s">
        <v>86</v>
      </c>
      <c r="D1309" t="s">
        <v>2660</v>
      </c>
      <c r="E1309" t="s">
        <v>3509</v>
      </c>
    </row>
    <row r="1310" spans="1:5" x14ac:dyDescent="0.25">
      <c r="A1310">
        <v>2014</v>
      </c>
      <c r="B1310" t="s">
        <v>72</v>
      </c>
      <c r="C1310" t="s">
        <v>86</v>
      </c>
      <c r="D1310" t="s">
        <v>2660</v>
      </c>
      <c r="E1310" t="s">
        <v>3510</v>
      </c>
    </row>
    <row r="1311" spans="1:5" x14ac:dyDescent="0.25">
      <c r="A1311">
        <v>2014</v>
      </c>
      <c r="B1311" t="s">
        <v>72</v>
      </c>
      <c r="C1311" t="s">
        <v>86</v>
      </c>
      <c r="D1311" t="s">
        <v>3511</v>
      </c>
      <c r="E1311" t="s">
        <v>3512</v>
      </c>
    </row>
    <row r="1312" spans="1:5" x14ac:dyDescent="0.25">
      <c r="A1312">
        <v>2014</v>
      </c>
      <c r="B1312" t="s">
        <v>72</v>
      </c>
      <c r="C1312" t="s">
        <v>86</v>
      </c>
      <c r="D1312" t="s">
        <v>3511</v>
      </c>
      <c r="E1312" t="s">
        <v>3513</v>
      </c>
    </row>
    <row r="1313" spans="1:5" x14ac:dyDescent="0.25">
      <c r="A1313">
        <v>2014</v>
      </c>
      <c r="B1313" t="s">
        <v>72</v>
      </c>
      <c r="C1313" t="s">
        <v>86</v>
      </c>
      <c r="D1313" t="s">
        <v>3511</v>
      </c>
      <c r="E1313" t="s">
        <v>3514</v>
      </c>
    </row>
    <row r="1314" spans="1:5" x14ac:dyDescent="0.25">
      <c r="A1314">
        <v>2014</v>
      </c>
      <c r="B1314" t="s">
        <v>72</v>
      </c>
      <c r="C1314" t="s">
        <v>86</v>
      </c>
      <c r="D1314" t="s">
        <v>2033</v>
      </c>
      <c r="E1314" t="s">
        <v>3515</v>
      </c>
    </row>
    <row r="1315" spans="1:5" x14ac:dyDescent="0.25">
      <c r="A1315">
        <v>2014</v>
      </c>
      <c r="B1315" t="s">
        <v>72</v>
      </c>
      <c r="C1315" t="s">
        <v>86</v>
      </c>
      <c r="D1315" t="s">
        <v>2033</v>
      </c>
      <c r="E1315" t="s">
        <v>3516</v>
      </c>
    </row>
    <row r="1316" spans="1:5" x14ac:dyDescent="0.25">
      <c r="A1316">
        <v>2014</v>
      </c>
      <c r="B1316" t="s">
        <v>72</v>
      </c>
      <c r="C1316" t="s">
        <v>86</v>
      </c>
      <c r="D1316" t="s">
        <v>2033</v>
      </c>
      <c r="E1316" t="s">
        <v>3517</v>
      </c>
    </row>
    <row r="1317" spans="1:5" x14ac:dyDescent="0.25">
      <c r="A1317">
        <v>2014</v>
      </c>
      <c r="B1317" t="s">
        <v>72</v>
      </c>
      <c r="C1317" t="s">
        <v>86</v>
      </c>
      <c r="D1317" t="s">
        <v>2033</v>
      </c>
      <c r="E1317" t="s">
        <v>3518</v>
      </c>
    </row>
    <row r="1318" spans="1:5" x14ac:dyDescent="0.25">
      <c r="A1318">
        <v>2014</v>
      </c>
      <c r="B1318" t="s">
        <v>72</v>
      </c>
      <c r="C1318" t="s">
        <v>86</v>
      </c>
      <c r="D1318" t="s">
        <v>2033</v>
      </c>
      <c r="E1318" t="s">
        <v>3519</v>
      </c>
    </row>
    <row r="1319" spans="1:5" x14ac:dyDescent="0.25">
      <c r="A1319">
        <v>2014</v>
      </c>
      <c r="B1319" t="s">
        <v>72</v>
      </c>
      <c r="C1319" t="s">
        <v>86</v>
      </c>
      <c r="D1319" t="s">
        <v>2033</v>
      </c>
      <c r="E1319" t="s">
        <v>3520</v>
      </c>
    </row>
    <row r="1320" spans="1:5" x14ac:dyDescent="0.25">
      <c r="A1320">
        <v>2014</v>
      </c>
      <c r="B1320" t="s">
        <v>72</v>
      </c>
      <c r="C1320" t="s">
        <v>86</v>
      </c>
      <c r="D1320" t="s">
        <v>2033</v>
      </c>
      <c r="E1320" t="s">
        <v>3521</v>
      </c>
    </row>
    <row r="1321" spans="1:5" x14ac:dyDescent="0.25">
      <c r="A1321">
        <v>2014</v>
      </c>
      <c r="B1321" t="s">
        <v>72</v>
      </c>
      <c r="C1321" t="s">
        <v>86</v>
      </c>
      <c r="D1321" t="s">
        <v>2033</v>
      </c>
      <c r="E1321" t="s">
        <v>3522</v>
      </c>
    </row>
    <row r="1322" spans="1:5" x14ac:dyDescent="0.25">
      <c r="A1322">
        <v>2014</v>
      </c>
      <c r="B1322" t="s">
        <v>72</v>
      </c>
      <c r="C1322" t="s">
        <v>86</v>
      </c>
      <c r="D1322" t="s">
        <v>2033</v>
      </c>
      <c r="E1322" t="s">
        <v>3523</v>
      </c>
    </row>
    <row r="1323" spans="1:5" x14ac:dyDescent="0.25">
      <c r="A1323">
        <v>2014</v>
      </c>
      <c r="B1323" t="s">
        <v>72</v>
      </c>
      <c r="C1323" t="s">
        <v>86</v>
      </c>
      <c r="D1323" t="s">
        <v>2033</v>
      </c>
      <c r="E1323" t="s">
        <v>3524</v>
      </c>
    </row>
    <row r="1324" spans="1:5" x14ac:dyDescent="0.25">
      <c r="A1324">
        <v>2014</v>
      </c>
      <c r="B1324" t="s">
        <v>3249</v>
      </c>
      <c r="C1324" t="s">
        <v>86</v>
      </c>
      <c r="D1324" t="s">
        <v>3525</v>
      </c>
      <c r="E1324" t="s">
        <v>3526</v>
      </c>
    </row>
    <row r="1325" spans="1:5" x14ac:dyDescent="0.25">
      <c r="A1325">
        <v>2014</v>
      </c>
      <c r="B1325" t="s">
        <v>72</v>
      </c>
      <c r="C1325" t="s">
        <v>86</v>
      </c>
      <c r="D1325" t="s">
        <v>3527</v>
      </c>
      <c r="E1325" t="s">
        <v>3528</v>
      </c>
    </row>
    <row r="1326" spans="1:5" x14ac:dyDescent="0.25">
      <c r="A1326">
        <v>2014</v>
      </c>
      <c r="B1326" t="s">
        <v>72</v>
      </c>
      <c r="C1326" t="s">
        <v>86</v>
      </c>
      <c r="D1326" t="s">
        <v>3527</v>
      </c>
      <c r="E1326" t="s">
        <v>3529</v>
      </c>
    </row>
    <row r="1327" spans="1:5" x14ac:dyDescent="0.25">
      <c r="A1327">
        <v>2014</v>
      </c>
      <c r="B1327" t="s">
        <v>72</v>
      </c>
      <c r="C1327" t="s">
        <v>86</v>
      </c>
      <c r="D1327" t="s">
        <v>3530</v>
      </c>
      <c r="E1327" t="s">
        <v>3531</v>
      </c>
    </row>
    <row r="1328" spans="1:5" x14ac:dyDescent="0.25">
      <c r="A1328">
        <v>2014</v>
      </c>
      <c r="B1328" t="s">
        <v>72</v>
      </c>
      <c r="C1328" t="s">
        <v>86</v>
      </c>
      <c r="D1328" t="s">
        <v>3530</v>
      </c>
      <c r="E1328" t="s">
        <v>3532</v>
      </c>
    </row>
    <row r="1329" spans="1:5" x14ac:dyDescent="0.25">
      <c r="A1329">
        <v>2014</v>
      </c>
      <c r="B1329" t="s">
        <v>72</v>
      </c>
      <c r="C1329" t="s">
        <v>86</v>
      </c>
      <c r="D1329" t="s">
        <v>3533</v>
      </c>
      <c r="E1329" t="s">
        <v>3534</v>
      </c>
    </row>
    <row r="1330" spans="1:5" x14ac:dyDescent="0.25">
      <c r="A1330">
        <v>2014</v>
      </c>
      <c r="B1330" t="s">
        <v>72</v>
      </c>
      <c r="C1330" t="s">
        <v>86</v>
      </c>
      <c r="D1330" t="s">
        <v>3535</v>
      </c>
      <c r="E1330" t="s">
        <v>3536</v>
      </c>
    </row>
    <row r="1331" spans="1:5" x14ac:dyDescent="0.25">
      <c r="A1331">
        <v>2014</v>
      </c>
      <c r="B1331" t="s">
        <v>72</v>
      </c>
      <c r="C1331" t="s">
        <v>86</v>
      </c>
      <c r="D1331" t="s">
        <v>3537</v>
      </c>
      <c r="E1331" t="s">
        <v>3538</v>
      </c>
    </row>
    <row r="1332" spans="1:5" x14ac:dyDescent="0.25">
      <c r="A1332">
        <v>2014</v>
      </c>
      <c r="B1332" t="s">
        <v>72</v>
      </c>
      <c r="C1332" t="s">
        <v>86</v>
      </c>
      <c r="D1332" t="s">
        <v>2787</v>
      </c>
      <c r="E1332" t="s">
        <v>3539</v>
      </c>
    </row>
    <row r="1333" spans="1:5" x14ac:dyDescent="0.25">
      <c r="A1333">
        <v>2014</v>
      </c>
      <c r="B1333" t="s">
        <v>72</v>
      </c>
      <c r="C1333" t="s">
        <v>86</v>
      </c>
      <c r="D1333" t="s">
        <v>2787</v>
      </c>
      <c r="E1333" t="s">
        <v>3540</v>
      </c>
    </row>
    <row r="1334" spans="1:5" x14ac:dyDescent="0.25">
      <c r="A1334">
        <v>2014</v>
      </c>
      <c r="B1334" t="s">
        <v>72</v>
      </c>
      <c r="C1334" t="s">
        <v>86</v>
      </c>
      <c r="D1334" t="s">
        <v>2787</v>
      </c>
      <c r="E1334" t="s">
        <v>3541</v>
      </c>
    </row>
    <row r="1335" spans="1:5" x14ac:dyDescent="0.25">
      <c r="A1335">
        <v>2014</v>
      </c>
      <c r="B1335" t="s">
        <v>72</v>
      </c>
      <c r="C1335" t="s">
        <v>86</v>
      </c>
      <c r="D1335" t="s">
        <v>2787</v>
      </c>
      <c r="E1335" t="s">
        <v>3542</v>
      </c>
    </row>
    <row r="1336" spans="1:5" x14ac:dyDescent="0.25">
      <c r="A1336">
        <v>2014</v>
      </c>
      <c r="B1336" t="s">
        <v>72</v>
      </c>
      <c r="C1336" t="s">
        <v>86</v>
      </c>
      <c r="D1336" t="s">
        <v>2787</v>
      </c>
      <c r="E1336" t="s">
        <v>3543</v>
      </c>
    </row>
    <row r="1337" spans="1:5" x14ac:dyDescent="0.25">
      <c r="A1337">
        <v>2014</v>
      </c>
      <c r="B1337" t="s">
        <v>72</v>
      </c>
      <c r="C1337" t="s">
        <v>86</v>
      </c>
      <c r="D1337" t="s">
        <v>2787</v>
      </c>
      <c r="E1337" t="s">
        <v>3544</v>
      </c>
    </row>
    <row r="1338" spans="1:5" x14ac:dyDescent="0.25">
      <c r="A1338">
        <v>2014</v>
      </c>
      <c r="B1338" t="s">
        <v>72</v>
      </c>
      <c r="C1338" t="s">
        <v>86</v>
      </c>
      <c r="D1338" t="s">
        <v>2787</v>
      </c>
      <c r="E1338" t="s">
        <v>3545</v>
      </c>
    </row>
    <row r="1339" spans="1:5" x14ac:dyDescent="0.25">
      <c r="A1339">
        <v>2014</v>
      </c>
      <c r="B1339" t="s">
        <v>72</v>
      </c>
      <c r="C1339" t="s">
        <v>86</v>
      </c>
      <c r="D1339" t="s">
        <v>2787</v>
      </c>
      <c r="E1339" t="s">
        <v>3546</v>
      </c>
    </row>
    <row r="1340" spans="1:5" x14ac:dyDescent="0.25">
      <c r="A1340">
        <v>2014</v>
      </c>
      <c r="B1340" t="s">
        <v>72</v>
      </c>
      <c r="C1340" t="s">
        <v>86</v>
      </c>
      <c r="D1340" t="s">
        <v>2787</v>
      </c>
      <c r="E1340" t="s">
        <v>3547</v>
      </c>
    </row>
    <row r="1341" spans="1:5" x14ac:dyDescent="0.25">
      <c r="A1341">
        <v>2014</v>
      </c>
      <c r="B1341" t="s">
        <v>72</v>
      </c>
      <c r="C1341" t="s">
        <v>86</v>
      </c>
      <c r="D1341" t="s">
        <v>2787</v>
      </c>
      <c r="E1341" t="s">
        <v>3548</v>
      </c>
    </row>
    <row r="1342" spans="1:5" x14ac:dyDescent="0.25">
      <c r="A1342">
        <v>2014</v>
      </c>
      <c r="B1342" t="s">
        <v>72</v>
      </c>
      <c r="C1342" t="s">
        <v>86</v>
      </c>
      <c r="D1342" t="s">
        <v>2787</v>
      </c>
      <c r="E1342" t="s">
        <v>3549</v>
      </c>
    </row>
    <row r="1343" spans="1:5" x14ac:dyDescent="0.25">
      <c r="A1343">
        <v>2014</v>
      </c>
      <c r="B1343" t="s">
        <v>72</v>
      </c>
      <c r="C1343" t="s">
        <v>86</v>
      </c>
      <c r="D1343" t="s">
        <v>2787</v>
      </c>
      <c r="E1343" t="s">
        <v>3550</v>
      </c>
    </row>
    <row r="1344" spans="1:5" x14ac:dyDescent="0.25">
      <c r="A1344">
        <v>2014</v>
      </c>
      <c r="B1344" t="s">
        <v>72</v>
      </c>
      <c r="C1344" t="s">
        <v>86</v>
      </c>
      <c r="D1344" t="s">
        <v>2787</v>
      </c>
      <c r="E1344" t="s">
        <v>3551</v>
      </c>
    </row>
    <row r="1345" spans="1:5" x14ac:dyDescent="0.25">
      <c r="A1345">
        <v>2014</v>
      </c>
      <c r="B1345" t="s">
        <v>72</v>
      </c>
      <c r="C1345" t="s">
        <v>86</v>
      </c>
      <c r="D1345" t="s">
        <v>2787</v>
      </c>
      <c r="E1345" t="s">
        <v>3552</v>
      </c>
    </row>
    <row r="1346" spans="1:5" x14ac:dyDescent="0.25">
      <c r="A1346">
        <v>2014</v>
      </c>
      <c r="B1346" t="s">
        <v>72</v>
      </c>
      <c r="C1346" t="s">
        <v>86</v>
      </c>
      <c r="D1346" t="s">
        <v>2787</v>
      </c>
      <c r="E1346" t="s">
        <v>3553</v>
      </c>
    </row>
    <row r="1347" spans="1:5" x14ac:dyDescent="0.25">
      <c r="A1347">
        <v>2014</v>
      </c>
      <c r="B1347" t="s">
        <v>72</v>
      </c>
      <c r="C1347" t="s">
        <v>86</v>
      </c>
      <c r="D1347" t="s">
        <v>2787</v>
      </c>
      <c r="E1347" t="s">
        <v>3554</v>
      </c>
    </row>
    <row r="1348" spans="1:5" x14ac:dyDescent="0.25">
      <c r="A1348">
        <v>2014</v>
      </c>
      <c r="B1348" t="s">
        <v>72</v>
      </c>
      <c r="C1348" t="s">
        <v>86</v>
      </c>
      <c r="D1348" t="s">
        <v>2787</v>
      </c>
      <c r="E1348" t="s">
        <v>3555</v>
      </c>
    </row>
    <row r="1349" spans="1:5" x14ac:dyDescent="0.25">
      <c r="A1349">
        <v>2014</v>
      </c>
      <c r="B1349" t="s">
        <v>72</v>
      </c>
      <c r="C1349" t="s">
        <v>86</v>
      </c>
      <c r="D1349" t="s">
        <v>2787</v>
      </c>
      <c r="E1349" t="s">
        <v>3556</v>
      </c>
    </row>
    <row r="1350" spans="1:5" x14ac:dyDescent="0.25">
      <c r="A1350">
        <v>2014</v>
      </c>
      <c r="B1350" t="s">
        <v>72</v>
      </c>
      <c r="C1350" t="s">
        <v>86</v>
      </c>
      <c r="D1350" t="s">
        <v>2787</v>
      </c>
      <c r="E1350" t="s">
        <v>3557</v>
      </c>
    </row>
    <row r="1351" spans="1:5" x14ac:dyDescent="0.25">
      <c r="A1351">
        <v>2014</v>
      </c>
      <c r="B1351" t="s">
        <v>72</v>
      </c>
      <c r="C1351" t="s">
        <v>86</v>
      </c>
      <c r="D1351" t="s">
        <v>2787</v>
      </c>
      <c r="E1351" t="s">
        <v>3558</v>
      </c>
    </row>
    <row r="1352" spans="1:5" x14ac:dyDescent="0.25">
      <c r="A1352">
        <v>2014</v>
      </c>
      <c r="B1352" t="s">
        <v>72</v>
      </c>
      <c r="C1352" t="s">
        <v>86</v>
      </c>
      <c r="D1352" t="s">
        <v>2787</v>
      </c>
      <c r="E1352" t="s">
        <v>3559</v>
      </c>
    </row>
    <row r="1353" spans="1:5" x14ac:dyDescent="0.25">
      <c r="A1353">
        <v>2014</v>
      </c>
      <c r="B1353" t="s">
        <v>72</v>
      </c>
      <c r="C1353" t="s">
        <v>86</v>
      </c>
      <c r="D1353" t="s">
        <v>2787</v>
      </c>
      <c r="E1353" t="s">
        <v>3560</v>
      </c>
    </row>
    <row r="1354" spans="1:5" x14ac:dyDescent="0.25">
      <c r="A1354">
        <v>2014</v>
      </c>
      <c r="B1354" t="s">
        <v>72</v>
      </c>
      <c r="C1354" t="s">
        <v>86</v>
      </c>
      <c r="D1354" t="s">
        <v>2787</v>
      </c>
      <c r="E1354" t="s">
        <v>3561</v>
      </c>
    </row>
    <row r="1355" spans="1:5" x14ac:dyDescent="0.25">
      <c r="A1355">
        <v>2014</v>
      </c>
      <c r="B1355" t="s">
        <v>72</v>
      </c>
      <c r="C1355" t="s">
        <v>86</v>
      </c>
      <c r="D1355" t="s">
        <v>2787</v>
      </c>
      <c r="E1355" t="s">
        <v>3562</v>
      </c>
    </row>
    <row r="1356" spans="1:5" x14ac:dyDescent="0.25">
      <c r="A1356">
        <v>2014</v>
      </c>
      <c r="B1356" t="s">
        <v>72</v>
      </c>
      <c r="C1356" t="s">
        <v>86</v>
      </c>
      <c r="D1356" t="s">
        <v>2787</v>
      </c>
      <c r="E1356" t="s">
        <v>3563</v>
      </c>
    </row>
    <row r="1357" spans="1:5" x14ac:dyDescent="0.25">
      <c r="A1357">
        <v>2014</v>
      </c>
      <c r="B1357" t="s">
        <v>72</v>
      </c>
      <c r="C1357" t="s">
        <v>86</v>
      </c>
      <c r="D1357" t="s">
        <v>2787</v>
      </c>
      <c r="E1357" t="s">
        <v>3564</v>
      </c>
    </row>
    <row r="1358" spans="1:5" x14ac:dyDescent="0.25">
      <c r="A1358">
        <v>2014</v>
      </c>
      <c r="B1358" t="s">
        <v>72</v>
      </c>
      <c r="C1358" t="s">
        <v>86</v>
      </c>
      <c r="D1358" t="s">
        <v>2787</v>
      </c>
      <c r="E1358" t="s">
        <v>3565</v>
      </c>
    </row>
    <row r="1359" spans="1:5" x14ac:dyDescent="0.25">
      <c r="A1359">
        <v>2014</v>
      </c>
      <c r="B1359" t="s">
        <v>72</v>
      </c>
      <c r="C1359" t="s">
        <v>86</v>
      </c>
      <c r="D1359" t="s">
        <v>2787</v>
      </c>
      <c r="E1359" t="s">
        <v>3566</v>
      </c>
    </row>
    <row r="1360" spans="1:5" x14ac:dyDescent="0.25">
      <c r="A1360">
        <v>2014</v>
      </c>
      <c r="B1360" t="s">
        <v>72</v>
      </c>
      <c r="C1360" t="s">
        <v>86</v>
      </c>
      <c r="D1360" t="s">
        <v>2787</v>
      </c>
      <c r="E1360" t="s">
        <v>3567</v>
      </c>
    </row>
    <row r="1361" spans="1:5" x14ac:dyDescent="0.25">
      <c r="A1361">
        <v>2014</v>
      </c>
      <c r="B1361" t="s">
        <v>72</v>
      </c>
      <c r="C1361" t="s">
        <v>86</v>
      </c>
      <c r="D1361" t="s">
        <v>2787</v>
      </c>
      <c r="E1361" t="s">
        <v>3568</v>
      </c>
    </row>
    <row r="1362" spans="1:5" x14ac:dyDescent="0.25">
      <c r="A1362">
        <v>2014</v>
      </c>
      <c r="B1362" t="s">
        <v>72</v>
      </c>
      <c r="C1362" t="s">
        <v>86</v>
      </c>
      <c r="D1362" t="s">
        <v>2787</v>
      </c>
      <c r="E1362" t="s">
        <v>3569</v>
      </c>
    </row>
    <row r="1363" spans="1:5" x14ac:dyDescent="0.25">
      <c r="A1363">
        <v>2014</v>
      </c>
      <c r="B1363" t="s">
        <v>72</v>
      </c>
      <c r="C1363" t="s">
        <v>86</v>
      </c>
      <c r="D1363" t="s">
        <v>2787</v>
      </c>
      <c r="E1363" t="s">
        <v>3570</v>
      </c>
    </row>
    <row r="1364" spans="1:5" x14ac:dyDescent="0.25">
      <c r="A1364">
        <v>2014</v>
      </c>
      <c r="B1364" t="s">
        <v>72</v>
      </c>
      <c r="C1364" t="s">
        <v>86</v>
      </c>
      <c r="D1364" t="s">
        <v>2787</v>
      </c>
      <c r="E1364" t="s">
        <v>3571</v>
      </c>
    </row>
    <row r="1365" spans="1:5" x14ac:dyDescent="0.25">
      <c r="A1365">
        <v>2014</v>
      </c>
      <c r="B1365" t="s">
        <v>72</v>
      </c>
      <c r="C1365" t="s">
        <v>86</v>
      </c>
      <c r="D1365" t="s">
        <v>2787</v>
      </c>
      <c r="E1365" t="s">
        <v>3572</v>
      </c>
    </row>
    <row r="1366" spans="1:5" x14ac:dyDescent="0.25">
      <c r="A1366">
        <v>2014</v>
      </c>
      <c r="B1366" t="s">
        <v>72</v>
      </c>
      <c r="C1366" t="s">
        <v>86</v>
      </c>
      <c r="D1366" t="s">
        <v>2787</v>
      </c>
      <c r="E1366" t="s">
        <v>3573</v>
      </c>
    </row>
    <row r="1367" spans="1:5" x14ac:dyDescent="0.25">
      <c r="A1367">
        <v>2014</v>
      </c>
      <c r="B1367" t="s">
        <v>72</v>
      </c>
      <c r="C1367" t="s">
        <v>86</v>
      </c>
      <c r="D1367" t="s">
        <v>2787</v>
      </c>
      <c r="E1367" t="s">
        <v>3574</v>
      </c>
    </row>
    <row r="1368" spans="1:5" x14ac:dyDescent="0.25">
      <c r="A1368">
        <v>2014</v>
      </c>
      <c r="B1368" t="s">
        <v>72</v>
      </c>
      <c r="C1368" t="s">
        <v>86</v>
      </c>
      <c r="D1368" t="s">
        <v>2787</v>
      </c>
      <c r="E1368" t="s">
        <v>3575</v>
      </c>
    </row>
    <row r="1369" spans="1:5" x14ac:dyDescent="0.25">
      <c r="A1369">
        <v>2014</v>
      </c>
      <c r="B1369" t="s">
        <v>72</v>
      </c>
      <c r="C1369" t="s">
        <v>86</v>
      </c>
      <c r="D1369" t="s">
        <v>2787</v>
      </c>
      <c r="E1369" t="s">
        <v>3576</v>
      </c>
    </row>
    <row r="1370" spans="1:5" x14ac:dyDescent="0.25">
      <c r="A1370">
        <v>2014</v>
      </c>
      <c r="B1370" t="s">
        <v>72</v>
      </c>
      <c r="C1370" t="s">
        <v>86</v>
      </c>
      <c r="D1370" t="s">
        <v>2787</v>
      </c>
      <c r="E1370" t="s">
        <v>3577</v>
      </c>
    </row>
    <row r="1371" spans="1:5" x14ac:dyDescent="0.25">
      <c r="A1371">
        <v>2014</v>
      </c>
      <c r="B1371" t="s">
        <v>72</v>
      </c>
      <c r="C1371" t="s">
        <v>86</v>
      </c>
      <c r="D1371" t="s">
        <v>2787</v>
      </c>
      <c r="E1371" t="s">
        <v>3578</v>
      </c>
    </row>
    <row r="1372" spans="1:5" x14ac:dyDescent="0.25">
      <c r="A1372">
        <v>2014</v>
      </c>
      <c r="B1372" t="s">
        <v>72</v>
      </c>
      <c r="C1372" t="s">
        <v>86</v>
      </c>
      <c r="D1372" t="s">
        <v>2787</v>
      </c>
      <c r="E1372" t="s">
        <v>3579</v>
      </c>
    </row>
    <row r="1373" spans="1:5" x14ac:dyDescent="0.25">
      <c r="A1373">
        <v>2014</v>
      </c>
      <c r="B1373" t="s">
        <v>72</v>
      </c>
      <c r="C1373" t="s">
        <v>86</v>
      </c>
      <c r="D1373" t="s">
        <v>2787</v>
      </c>
      <c r="E1373" t="s">
        <v>3580</v>
      </c>
    </row>
    <row r="1374" spans="1:5" x14ac:dyDescent="0.25">
      <c r="A1374">
        <v>2014</v>
      </c>
      <c r="B1374" t="s">
        <v>72</v>
      </c>
      <c r="C1374" t="s">
        <v>86</v>
      </c>
      <c r="D1374" t="s">
        <v>2787</v>
      </c>
      <c r="E1374" t="s">
        <v>3581</v>
      </c>
    </row>
    <row r="1375" spans="1:5" x14ac:dyDescent="0.25">
      <c r="A1375">
        <v>2014</v>
      </c>
      <c r="B1375" t="s">
        <v>72</v>
      </c>
      <c r="C1375" t="s">
        <v>86</v>
      </c>
      <c r="D1375" t="s">
        <v>2787</v>
      </c>
      <c r="E1375" t="s">
        <v>3582</v>
      </c>
    </row>
    <row r="1376" spans="1:5" x14ac:dyDescent="0.25">
      <c r="A1376">
        <v>2014</v>
      </c>
      <c r="B1376" t="s">
        <v>72</v>
      </c>
      <c r="C1376" t="s">
        <v>86</v>
      </c>
      <c r="D1376" t="s">
        <v>2787</v>
      </c>
      <c r="E1376" t="s">
        <v>3583</v>
      </c>
    </row>
    <row r="1377" spans="1:5" x14ac:dyDescent="0.25">
      <c r="A1377">
        <v>2014</v>
      </c>
      <c r="B1377" t="s">
        <v>72</v>
      </c>
      <c r="C1377" t="s">
        <v>86</v>
      </c>
      <c r="D1377" t="s">
        <v>2787</v>
      </c>
      <c r="E1377" t="s">
        <v>3584</v>
      </c>
    </row>
    <row r="1378" spans="1:5" x14ac:dyDescent="0.25">
      <c r="A1378">
        <v>2014</v>
      </c>
      <c r="B1378" t="s">
        <v>72</v>
      </c>
      <c r="C1378" t="s">
        <v>86</v>
      </c>
      <c r="D1378" t="s">
        <v>2787</v>
      </c>
      <c r="E1378" t="s">
        <v>3585</v>
      </c>
    </row>
    <row r="1379" spans="1:5" x14ac:dyDescent="0.25">
      <c r="A1379">
        <v>2014</v>
      </c>
      <c r="B1379" t="s">
        <v>72</v>
      </c>
      <c r="C1379" t="s">
        <v>86</v>
      </c>
      <c r="D1379" t="s">
        <v>2787</v>
      </c>
      <c r="E1379" t="s">
        <v>3586</v>
      </c>
    </row>
    <row r="1380" spans="1:5" x14ac:dyDescent="0.25">
      <c r="A1380">
        <v>2014</v>
      </c>
      <c r="B1380" t="s">
        <v>72</v>
      </c>
      <c r="C1380" t="s">
        <v>86</v>
      </c>
      <c r="D1380" t="s">
        <v>2787</v>
      </c>
      <c r="E1380" t="s">
        <v>3587</v>
      </c>
    </row>
    <row r="1381" spans="1:5" x14ac:dyDescent="0.25">
      <c r="A1381">
        <v>2014</v>
      </c>
      <c r="B1381" t="s">
        <v>72</v>
      </c>
      <c r="C1381" t="s">
        <v>86</v>
      </c>
      <c r="D1381" t="s">
        <v>2787</v>
      </c>
      <c r="E1381" t="s">
        <v>3588</v>
      </c>
    </row>
    <row r="1382" spans="1:5" x14ac:dyDescent="0.25">
      <c r="A1382">
        <v>2014</v>
      </c>
      <c r="B1382" t="s">
        <v>72</v>
      </c>
      <c r="C1382" t="s">
        <v>86</v>
      </c>
      <c r="D1382" t="s">
        <v>2787</v>
      </c>
      <c r="E1382" t="s">
        <v>3589</v>
      </c>
    </row>
    <row r="1383" spans="1:5" x14ac:dyDescent="0.25">
      <c r="A1383">
        <v>2014</v>
      </c>
      <c r="B1383" t="s">
        <v>72</v>
      </c>
      <c r="C1383" t="s">
        <v>86</v>
      </c>
      <c r="D1383" t="s">
        <v>2787</v>
      </c>
      <c r="E1383" t="s">
        <v>3590</v>
      </c>
    </row>
    <row r="1384" spans="1:5" x14ac:dyDescent="0.25">
      <c r="A1384">
        <v>2014</v>
      </c>
      <c r="B1384" t="s">
        <v>72</v>
      </c>
      <c r="C1384" t="s">
        <v>86</v>
      </c>
      <c r="D1384" t="s">
        <v>2787</v>
      </c>
      <c r="E1384" t="s">
        <v>3591</v>
      </c>
    </row>
    <row r="1385" spans="1:5" x14ac:dyDescent="0.25">
      <c r="A1385">
        <v>2014</v>
      </c>
      <c r="B1385" t="s">
        <v>72</v>
      </c>
      <c r="C1385" t="s">
        <v>86</v>
      </c>
      <c r="D1385" t="s">
        <v>2787</v>
      </c>
      <c r="E1385" t="s">
        <v>3592</v>
      </c>
    </row>
    <row r="1386" spans="1:5" x14ac:dyDescent="0.25">
      <c r="A1386">
        <v>2014</v>
      </c>
      <c r="B1386" t="s">
        <v>72</v>
      </c>
      <c r="C1386" t="s">
        <v>86</v>
      </c>
      <c r="D1386" t="s">
        <v>2787</v>
      </c>
      <c r="E1386" t="s">
        <v>3593</v>
      </c>
    </row>
    <row r="1387" spans="1:5" x14ac:dyDescent="0.25">
      <c r="A1387">
        <v>2014</v>
      </c>
      <c r="B1387" t="s">
        <v>72</v>
      </c>
      <c r="C1387" t="s">
        <v>86</v>
      </c>
      <c r="D1387" t="s">
        <v>2787</v>
      </c>
      <c r="E1387" t="s">
        <v>3594</v>
      </c>
    </row>
    <row r="1388" spans="1:5" x14ac:dyDescent="0.25">
      <c r="A1388">
        <v>2014</v>
      </c>
      <c r="B1388" t="s">
        <v>72</v>
      </c>
      <c r="C1388" t="s">
        <v>86</v>
      </c>
      <c r="D1388" t="s">
        <v>2787</v>
      </c>
      <c r="E1388" t="s">
        <v>3595</v>
      </c>
    </row>
    <row r="1389" spans="1:5" x14ac:dyDescent="0.25">
      <c r="A1389">
        <v>2014</v>
      </c>
      <c r="B1389" t="s">
        <v>72</v>
      </c>
      <c r="C1389" t="s">
        <v>86</v>
      </c>
      <c r="D1389" t="s">
        <v>2787</v>
      </c>
      <c r="E1389" t="s">
        <v>3596</v>
      </c>
    </row>
    <row r="1390" spans="1:5" x14ac:dyDescent="0.25">
      <c r="A1390">
        <v>2014</v>
      </c>
      <c r="B1390" t="s">
        <v>72</v>
      </c>
      <c r="C1390" t="s">
        <v>86</v>
      </c>
      <c r="D1390" t="s">
        <v>2787</v>
      </c>
      <c r="E1390" t="s">
        <v>3597</v>
      </c>
    </row>
    <row r="1391" spans="1:5" x14ac:dyDescent="0.25">
      <c r="A1391">
        <v>2014</v>
      </c>
      <c r="B1391" t="s">
        <v>72</v>
      </c>
      <c r="C1391" t="s">
        <v>86</v>
      </c>
      <c r="D1391" t="s">
        <v>2787</v>
      </c>
      <c r="E1391" t="s">
        <v>3598</v>
      </c>
    </row>
    <row r="1392" spans="1:5" x14ac:dyDescent="0.25">
      <c r="A1392">
        <v>2014</v>
      </c>
      <c r="B1392" t="s">
        <v>72</v>
      </c>
      <c r="C1392" t="s">
        <v>86</v>
      </c>
      <c r="D1392" t="s">
        <v>2787</v>
      </c>
      <c r="E1392" t="s">
        <v>3599</v>
      </c>
    </row>
    <row r="1393" spans="1:5" x14ac:dyDescent="0.25">
      <c r="A1393">
        <v>2014</v>
      </c>
      <c r="B1393" t="s">
        <v>72</v>
      </c>
      <c r="C1393" t="s">
        <v>86</v>
      </c>
      <c r="D1393" t="s">
        <v>2787</v>
      </c>
      <c r="E1393" t="s">
        <v>3600</v>
      </c>
    </row>
    <row r="1394" spans="1:5" x14ac:dyDescent="0.25">
      <c r="A1394">
        <v>2014</v>
      </c>
      <c r="B1394" t="s">
        <v>72</v>
      </c>
      <c r="C1394" t="s">
        <v>86</v>
      </c>
      <c r="D1394" t="s">
        <v>2787</v>
      </c>
      <c r="E1394" t="s">
        <v>3601</v>
      </c>
    </row>
    <row r="1395" spans="1:5" x14ac:dyDescent="0.25">
      <c r="A1395">
        <v>2014</v>
      </c>
      <c r="B1395" t="s">
        <v>72</v>
      </c>
      <c r="C1395" t="s">
        <v>86</v>
      </c>
      <c r="D1395" t="s">
        <v>2787</v>
      </c>
      <c r="E1395" t="s">
        <v>3602</v>
      </c>
    </row>
    <row r="1396" spans="1:5" x14ac:dyDescent="0.25">
      <c r="A1396">
        <v>2014</v>
      </c>
      <c r="B1396" t="s">
        <v>72</v>
      </c>
      <c r="C1396" t="s">
        <v>86</v>
      </c>
      <c r="D1396" t="s">
        <v>2787</v>
      </c>
      <c r="E1396" t="s">
        <v>3603</v>
      </c>
    </row>
    <row r="1397" spans="1:5" x14ac:dyDescent="0.25">
      <c r="A1397">
        <v>2014</v>
      </c>
      <c r="B1397" t="s">
        <v>72</v>
      </c>
      <c r="C1397" t="s">
        <v>86</v>
      </c>
      <c r="D1397" t="s">
        <v>2787</v>
      </c>
      <c r="E1397" t="s">
        <v>3604</v>
      </c>
    </row>
    <row r="1398" spans="1:5" x14ac:dyDescent="0.25">
      <c r="A1398">
        <v>2014</v>
      </c>
      <c r="B1398" t="s">
        <v>72</v>
      </c>
      <c r="C1398" t="s">
        <v>86</v>
      </c>
      <c r="D1398" t="s">
        <v>2787</v>
      </c>
      <c r="E1398" t="s">
        <v>3605</v>
      </c>
    </row>
    <row r="1399" spans="1:5" x14ac:dyDescent="0.25">
      <c r="A1399">
        <v>2014</v>
      </c>
      <c r="B1399" t="s">
        <v>72</v>
      </c>
      <c r="C1399" t="s">
        <v>86</v>
      </c>
      <c r="D1399" t="s">
        <v>2787</v>
      </c>
      <c r="E1399" t="s">
        <v>3606</v>
      </c>
    </row>
    <row r="1400" spans="1:5" x14ac:dyDescent="0.25">
      <c r="A1400">
        <v>2014</v>
      </c>
      <c r="B1400" t="s">
        <v>72</v>
      </c>
      <c r="C1400" t="s">
        <v>86</v>
      </c>
      <c r="D1400" t="s">
        <v>2787</v>
      </c>
      <c r="E1400" t="s">
        <v>3607</v>
      </c>
    </row>
    <row r="1401" spans="1:5" x14ac:dyDescent="0.25">
      <c r="A1401">
        <v>2014</v>
      </c>
      <c r="B1401" t="s">
        <v>72</v>
      </c>
      <c r="C1401" t="s">
        <v>86</v>
      </c>
      <c r="D1401" t="s">
        <v>2787</v>
      </c>
      <c r="E1401" t="s">
        <v>3608</v>
      </c>
    </row>
    <row r="1402" spans="1:5" x14ac:dyDescent="0.25">
      <c r="A1402">
        <v>2014</v>
      </c>
      <c r="B1402" t="s">
        <v>72</v>
      </c>
      <c r="C1402" t="s">
        <v>86</v>
      </c>
      <c r="D1402" t="s">
        <v>2787</v>
      </c>
      <c r="E1402" t="s">
        <v>3609</v>
      </c>
    </row>
    <row r="1403" spans="1:5" x14ac:dyDescent="0.25">
      <c r="A1403">
        <v>2014</v>
      </c>
      <c r="B1403" t="s">
        <v>72</v>
      </c>
      <c r="C1403" t="s">
        <v>86</v>
      </c>
      <c r="D1403" t="s">
        <v>2787</v>
      </c>
      <c r="E1403" t="s">
        <v>3610</v>
      </c>
    </row>
    <row r="1404" spans="1:5" x14ac:dyDescent="0.25">
      <c r="A1404">
        <v>2014</v>
      </c>
      <c r="B1404" t="s">
        <v>72</v>
      </c>
      <c r="C1404" t="s">
        <v>86</v>
      </c>
      <c r="D1404" t="s">
        <v>2787</v>
      </c>
      <c r="E1404" t="s">
        <v>3611</v>
      </c>
    </row>
    <row r="1405" spans="1:5" x14ac:dyDescent="0.25">
      <c r="A1405">
        <v>2014</v>
      </c>
      <c r="B1405" t="s">
        <v>72</v>
      </c>
      <c r="C1405" t="s">
        <v>86</v>
      </c>
      <c r="D1405" t="s">
        <v>2787</v>
      </c>
      <c r="E1405" t="s">
        <v>3612</v>
      </c>
    </row>
    <row r="1406" spans="1:5" x14ac:dyDescent="0.25">
      <c r="A1406">
        <v>2014</v>
      </c>
      <c r="B1406" t="s">
        <v>72</v>
      </c>
      <c r="C1406" t="s">
        <v>86</v>
      </c>
      <c r="D1406" t="s">
        <v>2787</v>
      </c>
      <c r="E1406" t="s">
        <v>3613</v>
      </c>
    </row>
    <row r="1407" spans="1:5" x14ac:dyDescent="0.25">
      <c r="A1407">
        <v>2014</v>
      </c>
      <c r="B1407" t="s">
        <v>72</v>
      </c>
      <c r="C1407" t="s">
        <v>86</v>
      </c>
      <c r="D1407" t="s">
        <v>2787</v>
      </c>
      <c r="E1407" t="s">
        <v>3614</v>
      </c>
    </row>
    <row r="1408" spans="1:5" x14ac:dyDescent="0.25">
      <c r="A1408">
        <v>2014</v>
      </c>
      <c r="B1408" t="s">
        <v>72</v>
      </c>
      <c r="C1408" t="s">
        <v>86</v>
      </c>
      <c r="D1408" t="s">
        <v>2787</v>
      </c>
      <c r="E1408" t="s">
        <v>3615</v>
      </c>
    </row>
    <row r="1409" spans="1:5" x14ac:dyDescent="0.25">
      <c r="A1409">
        <v>2014</v>
      </c>
      <c r="B1409" t="s">
        <v>72</v>
      </c>
      <c r="C1409" t="s">
        <v>86</v>
      </c>
      <c r="D1409" t="s">
        <v>2787</v>
      </c>
      <c r="E1409" t="s">
        <v>3616</v>
      </c>
    </row>
    <row r="1410" spans="1:5" x14ac:dyDescent="0.25">
      <c r="A1410">
        <v>2014</v>
      </c>
      <c r="B1410" t="s">
        <v>72</v>
      </c>
      <c r="C1410" t="s">
        <v>86</v>
      </c>
      <c r="D1410" t="s">
        <v>2787</v>
      </c>
      <c r="E1410" t="s">
        <v>3617</v>
      </c>
    </row>
    <row r="1411" spans="1:5" x14ac:dyDescent="0.25">
      <c r="A1411">
        <v>2014</v>
      </c>
      <c r="B1411" t="s">
        <v>72</v>
      </c>
      <c r="C1411" t="s">
        <v>86</v>
      </c>
      <c r="D1411" t="s">
        <v>3217</v>
      </c>
      <c r="E1411" t="s">
        <v>3618</v>
      </c>
    </row>
    <row r="1412" spans="1:5" x14ac:dyDescent="0.25">
      <c r="A1412">
        <v>2014</v>
      </c>
      <c r="B1412" t="s">
        <v>72</v>
      </c>
      <c r="C1412" t="s">
        <v>86</v>
      </c>
      <c r="D1412" t="s">
        <v>3217</v>
      </c>
      <c r="E1412" t="s">
        <v>3619</v>
      </c>
    </row>
    <row r="1413" spans="1:5" x14ac:dyDescent="0.25">
      <c r="A1413">
        <v>2014</v>
      </c>
      <c r="B1413" t="s">
        <v>72</v>
      </c>
      <c r="C1413" t="s">
        <v>86</v>
      </c>
      <c r="D1413" t="s">
        <v>2789</v>
      </c>
      <c r="E1413" t="s">
        <v>3620</v>
      </c>
    </row>
    <row r="1414" spans="1:5" x14ac:dyDescent="0.25">
      <c r="A1414">
        <v>2014</v>
      </c>
      <c r="B1414" t="s">
        <v>72</v>
      </c>
      <c r="C1414" t="s">
        <v>86</v>
      </c>
      <c r="D1414" t="s">
        <v>2789</v>
      </c>
      <c r="E1414" t="s">
        <v>3621</v>
      </c>
    </row>
    <row r="1415" spans="1:5" x14ac:dyDescent="0.25">
      <c r="A1415">
        <v>2014</v>
      </c>
      <c r="B1415" t="s">
        <v>72</v>
      </c>
      <c r="C1415" t="s">
        <v>86</v>
      </c>
      <c r="D1415" t="s">
        <v>2789</v>
      </c>
      <c r="E1415" t="s">
        <v>3622</v>
      </c>
    </row>
    <row r="1416" spans="1:5" x14ac:dyDescent="0.25">
      <c r="A1416">
        <v>2014</v>
      </c>
      <c r="B1416" t="s">
        <v>72</v>
      </c>
      <c r="C1416" t="s">
        <v>86</v>
      </c>
      <c r="D1416" t="s">
        <v>2789</v>
      </c>
      <c r="E1416" t="s">
        <v>3623</v>
      </c>
    </row>
    <row r="1417" spans="1:5" x14ac:dyDescent="0.25">
      <c r="A1417">
        <v>2014</v>
      </c>
      <c r="B1417" t="s">
        <v>72</v>
      </c>
      <c r="C1417" t="s">
        <v>86</v>
      </c>
      <c r="D1417" t="s">
        <v>2789</v>
      </c>
      <c r="E1417" t="s">
        <v>3624</v>
      </c>
    </row>
    <row r="1418" spans="1:5" x14ac:dyDescent="0.25">
      <c r="A1418">
        <v>2014</v>
      </c>
      <c r="B1418" t="s">
        <v>72</v>
      </c>
      <c r="C1418" t="s">
        <v>86</v>
      </c>
      <c r="D1418" t="s">
        <v>2789</v>
      </c>
      <c r="E1418" t="s">
        <v>3625</v>
      </c>
    </row>
    <row r="1419" spans="1:5" x14ac:dyDescent="0.25">
      <c r="A1419">
        <v>2014</v>
      </c>
      <c r="B1419" t="s">
        <v>72</v>
      </c>
      <c r="C1419" t="s">
        <v>86</v>
      </c>
      <c r="D1419" t="s">
        <v>3143</v>
      </c>
      <c r="E1419" t="s">
        <v>3626</v>
      </c>
    </row>
    <row r="1420" spans="1:5" x14ac:dyDescent="0.25">
      <c r="A1420">
        <v>2014</v>
      </c>
      <c r="B1420" t="s">
        <v>72</v>
      </c>
      <c r="C1420" t="s">
        <v>86</v>
      </c>
      <c r="D1420" t="s">
        <v>3143</v>
      </c>
      <c r="E1420" t="s">
        <v>3627</v>
      </c>
    </row>
    <row r="1421" spans="1:5" x14ac:dyDescent="0.25">
      <c r="A1421">
        <v>2014</v>
      </c>
      <c r="B1421" t="s">
        <v>72</v>
      </c>
      <c r="C1421" t="s">
        <v>86</v>
      </c>
      <c r="D1421" t="s">
        <v>3143</v>
      </c>
      <c r="E1421" t="s">
        <v>3628</v>
      </c>
    </row>
    <row r="1422" spans="1:5" x14ac:dyDescent="0.25">
      <c r="A1422">
        <v>2014</v>
      </c>
      <c r="B1422" t="s">
        <v>72</v>
      </c>
      <c r="C1422" t="s">
        <v>86</v>
      </c>
      <c r="D1422" t="s">
        <v>3629</v>
      </c>
      <c r="E1422" t="s">
        <v>3630</v>
      </c>
    </row>
    <row r="1423" spans="1:5" x14ac:dyDescent="0.25">
      <c r="A1423">
        <v>2014</v>
      </c>
      <c r="B1423" t="s">
        <v>72</v>
      </c>
      <c r="C1423" t="s">
        <v>86</v>
      </c>
      <c r="D1423" t="s">
        <v>3407</v>
      </c>
      <c r="E1423" t="s">
        <v>3631</v>
      </c>
    </row>
    <row r="1424" spans="1:5" x14ac:dyDescent="0.25">
      <c r="A1424">
        <v>2014</v>
      </c>
      <c r="B1424" t="s">
        <v>72</v>
      </c>
      <c r="C1424" t="s">
        <v>86</v>
      </c>
      <c r="D1424" t="s">
        <v>2701</v>
      </c>
      <c r="E1424" t="s">
        <v>3632</v>
      </c>
    </row>
    <row r="1425" spans="1:5" x14ac:dyDescent="0.25">
      <c r="A1425">
        <v>2014</v>
      </c>
      <c r="B1425" t="s">
        <v>72</v>
      </c>
      <c r="C1425" t="s">
        <v>86</v>
      </c>
      <c r="D1425" t="s">
        <v>3633</v>
      </c>
      <c r="E1425" t="s">
        <v>3634</v>
      </c>
    </row>
    <row r="1426" spans="1:5" x14ac:dyDescent="0.25">
      <c r="A1426">
        <v>2014</v>
      </c>
      <c r="B1426" t="s">
        <v>72</v>
      </c>
      <c r="C1426" t="s">
        <v>86</v>
      </c>
      <c r="D1426" t="s">
        <v>3633</v>
      </c>
      <c r="E1426" t="s">
        <v>3635</v>
      </c>
    </row>
    <row r="1427" spans="1:5" x14ac:dyDescent="0.25">
      <c r="A1427">
        <v>2014</v>
      </c>
      <c r="B1427" t="s">
        <v>72</v>
      </c>
      <c r="C1427" t="s">
        <v>86</v>
      </c>
      <c r="D1427" t="s">
        <v>3633</v>
      </c>
      <c r="E1427" t="s">
        <v>3636</v>
      </c>
    </row>
    <row r="1428" spans="1:5" x14ac:dyDescent="0.25">
      <c r="A1428">
        <v>2014</v>
      </c>
      <c r="B1428" t="s">
        <v>35</v>
      </c>
      <c r="C1428" t="s">
        <v>86</v>
      </c>
      <c r="D1428" t="s">
        <v>3637</v>
      </c>
      <c r="E1428" t="s">
        <v>3638</v>
      </c>
    </row>
    <row r="1429" spans="1:5" x14ac:dyDescent="0.25">
      <c r="A1429">
        <v>2014</v>
      </c>
      <c r="B1429" t="s">
        <v>35</v>
      </c>
      <c r="C1429" t="s">
        <v>86</v>
      </c>
      <c r="D1429" t="s">
        <v>3637</v>
      </c>
      <c r="E1429" t="s">
        <v>3639</v>
      </c>
    </row>
    <row r="1430" spans="1:5" x14ac:dyDescent="0.25">
      <c r="A1430">
        <v>2014</v>
      </c>
      <c r="B1430" t="s">
        <v>72</v>
      </c>
      <c r="C1430" t="s">
        <v>86</v>
      </c>
      <c r="D1430" t="s">
        <v>3640</v>
      </c>
      <c r="E1430" t="s">
        <v>3641</v>
      </c>
    </row>
    <row r="1431" spans="1:5" x14ac:dyDescent="0.25">
      <c r="A1431">
        <v>2014</v>
      </c>
      <c r="B1431" t="s">
        <v>72</v>
      </c>
      <c r="C1431" t="s">
        <v>86</v>
      </c>
      <c r="D1431" t="s">
        <v>3640</v>
      </c>
      <c r="E1431" t="s">
        <v>3642</v>
      </c>
    </row>
    <row r="1432" spans="1:5" x14ac:dyDescent="0.25">
      <c r="A1432">
        <v>2014</v>
      </c>
      <c r="B1432" t="s">
        <v>72</v>
      </c>
      <c r="C1432" t="s">
        <v>86</v>
      </c>
      <c r="D1432" t="s">
        <v>3643</v>
      </c>
      <c r="E1432" t="s">
        <v>3644</v>
      </c>
    </row>
    <row r="1433" spans="1:5" x14ac:dyDescent="0.25">
      <c r="A1433">
        <v>2014</v>
      </c>
      <c r="B1433" t="s">
        <v>72</v>
      </c>
      <c r="C1433" t="s">
        <v>86</v>
      </c>
      <c r="D1433" t="s">
        <v>3409</v>
      </c>
      <c r="E1433" t="s">
        <v>3645</v>
      </c>
    </row>
    <row r="1434" spans="1:5" x14ac:dyDescent="0.25">
      <c r="A1434">
        <v>2015</v>
      </c>
      <c r="B1434" t="s">
        <v>72</v>
      </c>
      <c r="C1434" t="s">
        <v>86</v>
      </c>
      <c r="D1434" t="s">
        <v>3646</v>
      </c>
      <c r="E1434" t="s">
        <v>3647</v>
      </c>
    </row>
    <row r="1435" spans="1:5" x14ac:dyDescent="0.25">
      <c r="A1435">
        <v>2015</v>
      </c>
      <c r="B1435" t="s">
        <v>72</v>
      </c>
      <c r="C1435" t="s">
        <v>86</v>
      </c>
      <c r="D1435" t="s">
        <v>2832</v>
      </c>
      <c r="E1435" t="s">
        <v>3648</v>
      </c>
    </row>
    <row r="1436" spans="1:5" x14ac:dyDescent="0.25">
      <c r="A1436">
        <v>2015</v>
      </c>
      <c r="B1436" t="s">
        <v>72</v>
      </c>
      <c r="C1436" t="s">
        <v>86</v>
      </c>
      <c r="D1436" t="s">
        <v>2832</v>
      </c>
      <c r="E1436" t="s">
        <v>3649</v>
      </c>
    </row>
    <row r="1437" spans="1:5" x14ac:dyDescent="0.25">
      <c r="A1437">
        <v>2015</v>
      </c>
      <c r="B1437" t="s">
        <v>72</v>
      </c>
      <c r="C1437" t="s">
        <v>86</v>
      </c>
      <c r="D1437" t="s">
        <v>3650</v>
      </c>
      <c r="E1437" t="s">
        <v>3651</v>
      </c>
    </row>
    <row r="1438" spans="1:5" x14ac:dyDescent="0.25">
      <c r="A1438">
        <v>2015</v>
      </c>
      <c r="B1438" t="s">
        <v>36</v>
      </c>
      <c r="C1438" t="s">
        <v>86</v>
      </c>
      <c r="D1438" t="s">
        <v>3652</v>
      </c>
      <c r="E1438" t="s">
        <v>3653</v>
      </c>
    </row>
    <row r="1439" spans="1:5" x14ac:dyDescent="0.25">
      <c r="A1439">
        <v>2015</v>
      </c>
      <c r="B1439" t="s">
        <v>72</v>
      </c>
      <c r="C1439" t="s">
        <v>86</v>
      </c>
      <c r="D1439" t="s">
        <v>3654</v>
      </c>
      <c r="E1439" t="s">
        <v>3655</v>
      </c>
    </row>
    <row r="1440" spans="1:5" x14ac:dyDescent="0.25">
      <c r="A1440">
        <v>2015</v>
      </c>
      <c r="B1440" t="s">
        <v>1358</v>
      </c>
      <c r="C1440" t="s">
        <v>80</v>
      </c>
      <c r="D1440" t="s">
        <v>2588</v>
      </c>
      <c r="E1440" t="s">
        <v>3656</v>
      </c>
    </row>
    <row r="1441" spans="1:5" x14ac:dyDescent="0.25">
      <c r="A1441">
        <v>2015</v>
      </c>
      <c r="B1441" t="s">
        <v>1358</v>
      </c>
      <c r="C1441" t="s">
        <v>80</v>
      </c>
      <c r="D1441" t="s">
        <v>2588</v>
      </c>
      <c r="E1441" t="s">
        <v>3657</v>
      </c>
    </row>
    <row r="1442" spans="1:5" x14ac:dyDescent="0.25">
      <c r="A1442">
        <v>2015</v>
      </c>
      <c r="B1442" t="s">
        <v>1358</v>
      </c>
      <c r="C1442" t="s">
        <v>80</v>
      </c>
      <c r="D1442" t="s">
        <v>2588</v>
      </c>
      <c r="E1442" t="s">
        <v>3658</v>
      </c>
    </row>
    <row r="1443" spans="1:5" x14ac:dyDescent="0.25">
      <c r="A1443">
        <v>2015</v>
      </c>
      <c r="B1443" t="s">
        <v>1358</v>
      </c>
      <c r="C1443" t="s">
        <v>80</v>
      </c>
      <c r="D1443" t="s">
        <v>2588</v>
      </c>
      <c r="E1443" t="s">
        <v>3659</v>
      </c>
    </row>
    <row r="1444" spans="1:5" x14ac:dyDescent="0.25">
      <c r="A1444">
        <v>2015</v>
      </c>
      <c r="B1444" t="s">
        <v>72</v>
      </c>
      <c r="C1444" t="s">
        <v>86</v>
      </c>
      <c r="D1444" t="s">
        <v>3468</v>
      </c>
      <c r="E1444" t="s">
        <v>3660</v>
      </c>
    </row>
    <row r="1445" spans="1:5" x14ac:dyDescent="0.25">
      <c r="A1445">
        <v>2015</v>
      </c>
      <c r="B1445" t="s">
        <v>72</v>
      </c>
      <c r="C1445" t="s">
        <v>86</v>
      </c>
      <c r="D1445" t="s">
        <v>3468</v>
      </c>
      <c r="E1445" t="s">
        <v>3661</v>
      </c>
    </row>
    <row r="1446" spans="1:5" x14ac:dyDescent="0.25">
      <c r="A1446">
        <v>2015</v>
      </c>
      <c r="B1446" t="s">
        <v>72</v>
      </c>
      <c r="C1446" t="s">
        <v>86</v>
      </c>
      <c r="D1446" t="s">
        <v>3468</v>
      </c>
      <c r="E1446" t="s">
        <v>3662</v>
      </c>
    </row>
    <row r="1447" spans="1:5" x14ac:dyDescent="0.25">
      <c r="A1447">
        <v>2015</v>
      </c>
      <c r="B1447" t="s">
        <v>72</v>
      </c>
      <c r="C1447" t="s">
        <v>86</v>
      </c>
      <c r="D1447" t="s">
        <v>3468</v>
      </c>
      <c r="E1447" t="s">
        <v>3663</v>
      </c>
    </row>
    <row r="1448" spans="1:5" x14ac:dyDescent="0.25">
      <c r="A1448">
        <v>2015</v>
      </c>
      <c r="B1448" t="s">
        <v>72</v>
      </c>
      <c r="C1448" t="s">
        <v>86</v>
      </c>
      <c r="D1448" t="s">
        <v>3468</v>
      </c>
      <c r="E1448" t="s">
        <v>3664</v>
      </c>
    </row>
    <row r="1449" spans="1:5" x14ac:dyDescent="0.25">
      <c r="A1449">
        <v>2015</v>
      </c>
      <c r="B1449" t="s">
        <v>72</v>
      </c>
      <c r="C1449" t="s">
        <v>86</v>
      </c>
      <c r="D1449" t="s">
        <v>3468</v>
      </c>
      <c r="E1449" t="s">
        <v>3665</v>
      </c>
    </row>
    <row r="1450" spans="1:5" x14ac:dyDescent="0.25">
      <c r="A1450">
        <v>2015</v>
      </c>
      <c r="B1450" t="s">
        <v>72</v>
      </c>
      <c r="C1450" t="s">
        <v>86</v>
      </c>
      <c r="D1450" t="s">
        <v>3468</v>
      </c>
      <c r="E1450" t="s">
        <v>3666</v>
      </c>
    </row>
    <row r="1451" spans="1:5" x14ac:dyDescent="0.25">
      <c r="A1451">
        <v>2015</v>
      </c>
      <c r="B1451" t="s">
        <v>72</v>
      </c>
      <c r="C1451" t="s">
        <v>86</v>
      </c>
      <c r="D1451" t="s">
        <v>3468</v>
      </c>
      <c r="E1451" t="s">
        <v>3667</v>
      </c>
    </row>
    <row r="1452" spans="1:5" x14ac:dyDescent="0.25">
      <c r="A1452">
        <v>2015</v>
      </c>
      <c r="B1452" t="s">
        <v>72</v>
      </c>
      <c r="C1452" t="s">
        <v>86</v>
      </c>
      <c r="D1452" t="s">
        <v>3468</v>
      </c>
      <c r="E1452" t="s">
        <v>3668</v>
      </c>
    </row>
    <row r="1453" spans="1:5" x14ac:dyDescent="0.25">
      <c r="A1453">
        <v>2015</v>
      </c>
      <c r="B1453" t="s">
        <v>72</v>
      </c>
      <c r="C1453" t="s">
        <v>86</v>
      </c>
      <c r="D1453" t="s">
        <v>3468</v>
      </c>
      <c r="E1453" t="s">
        <v>3669</v>
      </c>
    </row>
    <row r="1454" spans="1:5" x14ac:dyDescent="0.25">
      <c r="A1454">
        <v>2015</v>
      </c>
      <c r="B1454" t="s">
        <v>72</v>
      </c>
      <c r="C1454" t="s">
        <v>86</v>
      </c>
      <c r="D1454" t="s">
        <v>3468</v>
      </c>
      <c r="E1454" t="s">
        <v>3670</v>
      </c>
    </row>
    <row r="1455" spans="1:5" x14ac:dyDescent="0.25">
      <c r="A1455">
        <v>2015</v>
      </c>
      <c r="B1455" t="s">
        <v>72</v>
      </c>
      <c r="C1455" t="s">
        <v>86</v>
      </c>
      <c r="D1455" t="s">
        <v>3468</v>
      </c>
      <c r="E1455" t="s">
        <v>3671</v>
      </c>
    </row>
    <row r="1456" spans="1:5" x14ac:dyDescent="0.25">
      <c r="A1456">
        <v>2015</v>
      </c>
      <c r="B1456" t="s">
        <v>72</v>
      </c>
      <c r="C1456" t="s">
        <v>86</v>
      </c>
      <c r="D1456" t="s">
        <v>3468</v>
      </c>
      <c r="E1456" t="s">
        <v>3672</v>
      </c>
    </row>
    <row r="1457" spans="1:5" x14ac:dyDescent="0.25">
      <c r="A1457">
        <v>2015</v>
      </c>
      <c r="B1457" t="s">
        <v>72</v>
      </c>
      <c r="C1457" t="s">
        <v>86</v>
      </c>
      <c r="D1457" t="s">
        <v>3468</v>
      </c>
      <c r="E1457" t="s">
        <v>3673</v>
      </c>
    </row>
    <row r="1458" spans="1:5" x14ac:dyDescent="0.25">
      <c r="A1458">
        <v>2015</v>
      </c>
      <c r="B1458" t="s">
        <v>72</v>
      </c>
      <c r="C1458" t="s">
        <v>86</v>
      </c>
      <c r="D1458" t="s">
        <v>3468</v>
      </c>
      <c r="E1458" t="s">
        <v>3674</v>
      </c>
    </row>
    <row r="1459" spans="1:5" x14ac:dyDescent="0.25">
      <c r="A1459">
        <v>2015</v>
      </c>
      <c r="B1459" t="s">
        <v>72</v>
      </c>
      <c r="C1459" t="s">
        <v>86</v>
      </c>
      <c r="D1459" t="s">
        <v>3468</v>
      </c>
      <c r="E1459" t="s">
        <v>3675</v>
      </c>
    </row>
    <row r="1460" spans="1:5" x14ac:dyDescent="0.25">
      <c r="A1460">
        <v>2015</v>
      </c>
      <c r="B1460" t="s">
        <v>72</v>
      </c>
      <c r="C1460" t="s">
        <v>86</v>
      </c>
      <c r="D1460" t="s">
        <v>3468</v>
      </c>
      <c r="E1460" t="s">
        <v>3676</v>
      </c>
    </row>
    <row r="1461" spans="1:5" x14ac:dyDescent="0.25">
      <c r="A1461">
        <v>2015</v>
      </c>
      <c r="B1461" t="s">
        <v>36</v>
      </c>
      <c r="C1461" t="s">
        <v>86</v>
      </c>
      <c r="D1461" t="s">
        <v>3677</v>
      </c>
      <c r="E1461" t="s">
        <v>3678</v>
      </c>
    </row>
    <row r="1462" spans="1:5" x14ac:dyDescent="0.25">
      <c r="A1462">
        <v>2015</v>
      </c>
      <c r="B1462" t="s">
        <v>72</v>
      </c>
      <c r="C1462" t="s">
        <v>86</v>
      </c>
      <c r="D1462" t="s">
        <v>3679</v>
      </c>
      <c r="E1462" t="s">
        <v>3680</v>
      </c>
    </row>
    <row r="1463" spans="1:5" x14ac:dyDescent="0.25">
      <c r="A1463">
        <v>2015</v>
      </c>
      <c r="B1463" t="s">
        <v>72</v>
      </c>
      <c r="C1463" t="s">
        <v>86</v>
      </c>
      <c r="D1463" t="s">
        <v>3301</v>
      </c>
      <c r="E1463" t="s">
        <v>3681</v>
      </c>
    </row>
    <row r="1464" spans="1:5" x14ac:dyDescent="0.25">
      <c r="A1464">
        <v>2015</v>
      </c>
      <c r="B1464" t="s">
        <v>72</v>
      </c>
      <c r="C1464" t="s">
        <v>86</v>
      </c>
      <c r="D1464" t="s">
        <v>3301</v>
      </c>
      <c r="E1464" t="s">
        <v>3682</v>
      </c>
    </row>
    <row r="1465" spans="1:5" x14ac:dyDescent="0.25">
      <c r="A1465">
        <v>2015</v>
      </c>
      <c r="B1465" t="s">
        <v>72</v>
      </c>
      <c r="C1465" t="s">
        <v>86</v>
      </c>
      <c r="D1465" t="s">
        <v>2660</v>
      </c>
      <c r="E1465" t="s">
        <v>3683</v>
      </c>
    </row>
    <row r="1466" spans="1:5" x14ac:dyDescent="0.25">
      <c r="A1466">
        <v>2015</v>
      </c>
      <c r="B1466" t="s">
        <v>72</v>
      </c>
      <c r="C1466" t="s">
        <v>86</v>
      </c>
      <c r="D1466" t="s">
        <v>2033</v>
      </c>
      <c r="E1466" t="s">
        <v>3684</v>
      </c>
    </row>
    <row r="1467" spans="1:5" x14ac:dyDescent="0.25">
      <c r="A1467">
        <v>2015</v>
      </c>
      <c r="B1467" t="s">
        <v>72</v>
      </c>
      <c r="C1467" t="s">
        <v>86</v>
      </c>
      <c r="D1467" t="s">
        <v>2033</v>
      </c>
      <c r="E1467" t="s">
        <v>3685</v>
      </c>
    </row>
    <row r="1468" spans="1:5" x14ac:dyDescent="0.25">
      <c r="A1468">
        <v>2015</v>
      </c>
      <c r="B1468" t="s">
        <v>72</v>
      </c>
      <c r="C1468" t="s">
        <v>86</v>
      </c>
      <c r="D1468" t="s">
        <v>2033</v>
      </c>
      <c r="E1468" t="s">
        <v>3686</v>
      </c>
    </row>
    <row r="1469" spans="1:5" x14ac:dyDescent="0.25">
      <c r="A1469">
        <v>2015</v>
      </c>
      <c r="B1469" t="s">
        <v>72</v>
      </c>
      <c r="C1469" t="s">
        <v>86</v>
      </c>
      <c r="D1469" t="s">
        <v>2033</v>
      </c>
      <c r="E1469" t="s">
        <v>3687</v>
      </c>
    </row>
    <row r="1470" spans="1:5" x14ac:dyDescent="0.25">
      <c r="A1470">
        <v>2015</v>
      </c>
      <c r="B1470" t="s">
        <v>72</v>
      </c>
      <c r="C1470" t="s">
        <v>86</v>
      </c>
      <c r="D1470" t="s">
        <v>2033</v>
      </c>
      <c r="E1470" t="s">
        <v>3688</v>
      </c>
    </row>
    <row r="1471" spans="1:5" x14ac:dyDescent="0.25">
      <c r="A1471">
        <v>2015</v>
      </c>
      <c r="B1471" t="s">
        <v>72</v>
      </c>
      <c r="C1471" t="s">
        <v>86</v>
      </c>
      <c r="D1471" t="s">
        <v>2033</v>
      </c>
      <c r="E1471" t="s">
        <v>3689</v>
      </c>
    </row>
    <row r="1472" spans="1:5" x14ac:dyDescent="0.25">
      <c r="A1472">
        <v>2015</v>
      </c>
      <c r="B1472" t="s">
        <v>72</v>
      </c>
      <c r="C1472" t="s">
        <v>86</v>
      </c>
      <c r="D1472" t="s">
        <v>2033</v>
      </c>
      <c r="E1472" t="s">
        <v>3690</v>
      </c>
    </row>
    <row r="1473" spans="1:5" x14ac:dyDescent="0.25">
      <c r="A1473">
        <v>2015</v>
      </c>
      <c r="B1473" t="s">
        <v>72</v>
      </c>
      <c r="C1473" t="s">
        <v>86</v>
      </c>
      <c r="D1473" t="s">
        <v>2033</v>
      </c>
      <c r="E1473" t="s">
        <v>3691</v>
      </c>
    </row>
    <row r="1474" spans="1:5" x14ac:dyDescent="0.25">
      <c r="A1474">
        <v>2015</v>
      </c>
      <c r="B1474" t="s">
        <v>72</v>
      </c>
      <c r="C1474" t="s">
        <v>86</v>
      </c>
      <c r="D1474" t="s">
        <v>2035</v>
      </c>
      <c r="E1474" t="s">
        <v>3692</v>
      </c>
    </row>
    <row r="1475" spans="1:5" x14ac:dyDescent="0.25">
      <c r="A1475">
        <v>2015</v>
      </c>
      <c r="B1475" t="s">
        <v>72</v>
      </c>
      <c r="C1475" t="s">
        <v>86</v>
      </c>
      <c r="D1475" t="s">
        <v>2035</v>
      </c>
      <c r="E1475" t="s">
        <v>3693</v>
      </c>
    </row>
    <row r="1476" spans="1:5" x14ac:dyDescent="0.25">
      <c r="A1476">
        <v>2015</v>
      </c>
      <c r="B1476" t="s">
        <v>72</v>
      </c>
      <c r="C1476" t="s">
        <v>86</v>
      </c>
      <c r="D1476" t="s">
        <v>2035</v>
      </c>
      <c r="E1476" t="s">
        <v>3694</v>
      </c>
    </row>
    <row r="1477" spans="1:5" x14ac:dyDescent="0.25">
      <c r="A1477">
        <v>2015</v>
      </c>
      <c r="B1477" t="s">
        <v>72</v>
      </c>
      <c r="C1477" t="s">
        <v>86</v>
      </c>
      <c r="D1477" t="s">
        <v>2035</v>
      </c>
      <c r="E1477" t="s">
        <v>3695</v>
      </c>
    </row>
    <row r="1478" spans="1:5" x14ac:dyDescent="0.25">
      <c r="A1478">
        <v>2015</v>
      </c>
      <c r="B1478" t="s">
        <v>72</v>
      </c>
      <c r="C1478" t="s">
        <v>86</v>
      </c>
      <c r="D1478" t="s">
        <v>3696</v>
      </c>
      <c r="E1478" t="s">
        <v>3697</v>
      </c>
    </row>
    <row r="1479" spans="1:5" x14ac:dyDescent="0.25">
      <c r="A1479">
        <v>2015</v>
      </c>
      <c r="B1479" t="s">
        <v>72</v>
      </c>
      <c r="C1479" t="s">
        <v>86</v>
      </c>
      <c r="D1479" t="s">
        <v>3696</v>
      </c>
      <c r="E1479" t="s">
        <v>3698</v>
      </c>
    </row>
    <row r="1480" spans="1:5" x14ac:dyDescent="0.25">
      <c r="A1480">
        <v>2015</v>
      </c>
      <c r="B1480" t="s">
        <v>72</v>
      </c>
      <c r="C1480" t="s">
        <v>86</v>
      </c>
      <c r="D1480" t="s">
        <v>3699</v>
      </c>
      <c r="E1480" t="s">
        <v>3700</v>
      </c>
    </row>
    <row r="1481" spans="1:5" x14ac:dyDescent="0.25">
      <c r="A1481">
        <v>2015</v>
      </c>
      <c r="B1481" t="s">
        <v>72</v>
      </c>
      <c r="C1481" t="s">
        <v>86</v>
      </c>
      <c r="D1481" t="s">
        <v>3699</v>
      </c>
      <c r="E1481" t="s">
        <v>3701</v>
      </c>
    </row>
    <row r="1482" spans="1:5" x14ac:dyDescent="0.25">
      <c r="A1482">
        <v>2015</v>
      </c>
      <c r="B1482" t="s">
        <v>72</v>
      </c>
      <c r="C1482" t="s">
        <v>86</v>
      </c>
      <c r="D1482" t="s">
        <v>2787</v>
      </c>
      <c r="E1482" t="s">
        <v>3702</v>
      </c>
    </row>
    <row r="1483" spans="1:5" x14ac:dyDescent="0.25">
      <c r="A1483">
        <v>2015</v>
      </c>
      <c r="B1483" t="s">
        <v>72</v>
      </c>
      <c r="C1483" t="s">
        <v>86</v>
      </c>
      <c r="D1483" t="s">
        <v>2787</v>
      </c>
      <c r="E1483" t="s">
        <v>3703</v>
      </c>
    </row>
    <row r="1484" spans="1:5" x14ac:dyDescent="0.25">
      <c r="A1484">
        <v>2015</v>
      </c>
      <c r="B1484" t="s">
        <v>72</v>
      </c>
      <c r="C1484" t="s">
        <v>86</v>
      </c>
      <c r="D1484" t="s">
        <v>2787</v>
      </c>
      <c r="E1484" t="s">
        <v>3704</v>
      </c>
    </row>
    <row r="1485" spans="1:5" x14ac:dyDescent="0.25">
      <c r="A1485">
        <v>2015</v>
      </c>
      <c r="B1485" t="s">
        <v>72</v>
      </c>
      <c r="C1485" t="s">
        <v>86</v>
      </c>
      <c r="D1485" t="s">
        <v>2787</v>
      </c>
      <c r="E1485" t="s">
        <v>3705</v>
      </c>
    </row>
    <row r="1486" spans="1:5" x14ac:dyDescent="0.25">
      <c r="A1486">
        <v>2015</v>
      </c>
      <c r="B1486" t="s">
        <v>72</v>
      </c>
      <c r="C1486" t="s">
        <v>86</v>
      </c>
      <c r="D1486" t="s">
        <v>2787</v>
      </c>
      <c r="E1486" t="s">
        <v>3706</v>
      </c>
    </row>
    <row r="1487" spans="1:5" x14ac:dyDescent="0.25">
      <c r="A1487">
        <v>2015</v>
      </c>
      <c r="B1487" t="s">
        <v>72</v>
      </c>
      <c r="C1487" t="s">
        <v>86</v>
      </c>
      <c r="D1487" t="s">
        <v>2787</v>
      </c>
      <c r="E1487" t="s">
        <v>3707</v>
      </c>
    </row>
    <row r="1488" spans="1:5" x14ac:dyDescent="0.25">
      <c r="A1488">
        <v>2015</v>
      </c>
      <c r="B1488" t="s">
        <v>72</v>
      </c>
      <c r="C1488" t="s">
        <v>86</v>
      </c>
      <c r="D1488" t="s">
        <v>2787</v>
      </c>
      <c r="E1488" t="s">
        <v>3708</v>
      </c>
    </row>
    <row r="1489" spans="1:5" x14ac:dyDescent="0.25">
      <c r="A1489">
        <v>2015</v>
      </c>
      <c r="B1489" t="s">
        <v>72</v>
      </c>
      <c r="C1489" t="s">
        <v>86</v>
      </c>
      <c r="D1489" t="s">
        <v>2787</v>
      </c>
      <c r="E1489" t="s">
        <v>3709</v>
      </c>
    </row>
    <row r="1490" spans="1:5" x14ac:dyDescent="0.25">
      <c r="A1490">
        <v>2015</v>
      </c>
      <c r="B1490" t="s">
        <v>72</v>
      </c>
      <c r="C1490" t="s">
        <v>86</v>
      </c>
      <c r="D1490" t="s">
        <v>2787</v>
      </c>
      <c r="E1490" t="s">
        <v>3710</v>
      </c>
    </row>
    <row r="1491" spans="1:5" x14ac:dyDescent="0.25">
      <c r="A1491">
        <v>2015</v>
      </c>
      <c r="B1491" t="s">
        <v>72</v>
      </c>
      <c r="C1491" t="s">
        <v>86</v>
      </c>
      <c r="D1491" t="s">
        <v>2787</v>
      </c>
      <c r="E1491" t="s">
        <v>3711</v>
      </c>
    </row>
    <row r="1492" spans="1:5" x14ac:dyDescent="0.25">
      <c r="A1492">
        <v>2015</v>
      </c>
      <c r="B1492" t="s">
        <v>72</v>
      </c>
      <c r="C1492" t="s">
        <v>86</v>
      </c>
      <c r="D1492" t="s">
        <v>2787</v>
      </c>
      <c r="E1492" t="s">
        <v>3712</v>
      </c>
    </row>
    <row r="1493" spans="1:5" x14ac:dyDescent="0.25">
      <c r="A1493">
        <v>2015</v>
      </c>
      <c r="B1493" t="s">
        <v>72</v>
      </c>
      <c r="C1493" t="s">
        <v>86</v>
      </c>
      <c r="D1493" t="s">
        <v>2787</v>
      </c>
      <c r="E1493" t="s">
        <v>3713</v>
      </c>
    </row>
    <row r="1494" spans="1:5" x14ac:dyDescent="0.25">
      <c r="A1494">
        <v>2015</v>
      </c>
      <c r="B1494" t="s">
        <v>72</v>
      </c>
      <c r="C1494" t="s">
        <v>86</v>
      </c>
      <c r="D1494" t="s">
        <v>2787</v>
      </c>
      <c r="E1494" t="s">
        <v>3714</v>
      </c>
    </row>
    <row r="1495" spans="1:5" x14ac:dyDescent="0.25">
      <c r="A1495">
        <v>2015</v>
      </c>
      <c r="B1495" t="s">
        <v>72</v>
      </c>
      <c r="C1495" t="s">
        <v>86</v>
      </c>
      <c r="D1495" t="s">
        <v>2787</v>
      </c>
      <c r="E1495" t="s">
        <v>3715</v>
      </c>
    </row>
    <row r="1496" spans="1:5" x14ac:dyDescent="0.25">
      <c r="A1496">
        <v>2015</v>
      </c>
      <c r="B1496" t="s">
        <v>72</v>
      </c>
      <c r="C1496" t="s">
        <v>86</v>
      </c>
      <c r="D1496" t="s">
        <v>2787</v>
      </c>
      <c r="E1496" t="s">
        <v>3716</v>
      </c>
    </row>
    <row r="1497" spans="1:5" x14ac:dyDescent="0.25">
      <c r="A1497">
        <v>2015</v>
      </c>
      <c r="B1497" t="s">
        <v>72</v>
      </c>
      <c r="C1497" t="s">
        <v>86</v>
      </c>
      <c r="D1497" t="s">
        <v>2787</v>
      </c>
      <c r="E1497" t="s">
        <v>3717</v>
      </c>
    </row>
    <row r="1498" spans="1:5" x14ac:dyDescent="0.25">
      <c r="A1498">
        <v>2015</v>
      </c>
      <c r="B1498" t="s">
        <v>72</v>
      </c>
      <c r="C1498" t="s">
        <v>86</v>
      </c>
      <c r="D1498" t="s">
        <v>2787</v>
      </c>
      <c r="E1498" t="s">
        <v>3718</v>
      </c>
    </row>
    <row r="1499" spans="1:5" x14ac:dyDescent="0.25">
      <c r="A1499">
        <v>2015</v>
      </c>
      <c r="B1499" t="s">
        <v>72</v>
      </c>
      <c r="C1499" t="s">
        <v>86</v>
      </c>
      <c r="D1499" t="s">
        <v>2787</v>
      </c>
      <c r="E1499" t="s">
        <v>3719</v>
      </c>
    </row>
    <row r="1500" spans="1:5" x14ac:dyDescent="0.25">
      <c r="A1500">
        <v>2015</v>
      </c>
      <c r="B1500" t="s">
        <v>72</v>
      </c>
      <c r="C1500" t="s">
        <v>86</v>
      </c>
      <c r="D1500" t="s">
        <v>2787</v>
      </c>
      <c r="E1500" t="s">
        <v>3720</v>
      </c>
    </row>
    <row r="1501" spans="1:5" x14ac:dyDescent="0.25">
      <c r="A1501">
        <v>2015</v>
      </c>
      <c r="B1501" t="s">
        <v>72</v>
      </c>
      <c r="C1501" t="s">
        <v>86</v>
      </c>
      <c r="D1501" t="s">
        <v>2787</v>
      </c>
      <c r="E1501" t="s">
        <v>3721</v>
      </c>
    </row>
    <row r="1502" spans="1:5" x14ac:dyDescent="0.25">
      <c r="A1502">
        <v>2015</v>
      </c>
      <c r="B1502" t="s">
        <v>72</v>
      </c>
      <c r="C1502" t="s">
        <v>86</v>
      </c>
      <c r="D1502" t="s">
        <v>2787</v>
      </c>
      <c r="E1502" t="s">
        <v>3722</v>
      </c>
    </row>
    <row r="1503" spans="1:5" x14ac:dyDescent="0.25">
      <c r="A1503">
        <v>2015</v>
      </c>
      <c r="B1503" t="s">
        <v>72</v>
      </c>
      <c r="C1503" t="s">
        <v>86</v>
      </c>
      <c r="D1503" t="s">
        <v>2787</v>
      </c>
      <c r="E1503" t="s">
        <v>3723</v>
      </c>
    </row>
    <row r="1504" spans="1:5" x14ac:dyDescent="0.25">
      <c r="A1504">
        <v>2015</v>
      </c>
      <c r="B1504" t="s">
        <v>72</v>
      </c>
      <c r="C1504" t="s">
        <v>86</v>
      </c>
      <c r="D1504" t="s">
        <v>2787</v>
      </c>
      <c r="E1504" t="s">
        <v>3724</v>
      </c>
    </row>
    <row r="1505" spans="1:5" x14ac:dyDescent="0.25">
      <c r="A1505">
        <v>2015</v>
      </c>
      <c r="B1505" t="s">
        <v>72</v>
      </c>
      <c r="C1505" t="s">
        <v>86</v>
      </c>
      <c r="D1505" t="s">
        <v>2787</v>
      </c>
      <c r="E1505" t="s">
        <v>3725</v>
      </c>
    </row>
    <row r="1506" spans="1:5" x14ac:dyDescent="0.25">
      <c r="A1506">
        <v>2015</v>
      </c>
      <c r="B1506" t="s">
        <v>72</v>
      </c>
      <c r="C1506" t="s">
        <v>86</v>
      </c>
      <c r="D1506" t="s">
        <v>2787</v>
      </c>
      <c r="E1506" t="s">
        <v>3726</v>
      </c>
    </row>
    <row r="1507" spans="1:5" x14ac:dyDescent="0.25">
      <c r="A1507">
        <v>2015</v>
      </c>
      <c r="B1507" t="s">
        <v>72</v>
      </c>
      <c r="C1507" t="s">
        <v>86</v>
      </c>
      <c r="D1507" t="s">
        <v>2787</v>
      </c>
      <c r="E1507" t="s">
        <v>3727</v>
      </c>
    </row>
    <row r="1508" spans="1:5" x14ac:dyDescent="0.25">
      <c r="A1508">
        <v>2015</v>
      </c>
      <c r="B1508" t="s">
        <v>72</v>
      </c>
      <c r="C1508" t="s">
        <v>86</v>
      </c>
      <c r="D1508" t="s">
        <v>2787</v>
      </c>
      <c r="E1508" t="s">
        <v>3728</v>
      </c>
    </row>
    <row r="1509" spans="1:5" x14ac:dyDescent="0.25">
      <c r="A1509">
        <v>2015</v>
      </c>
      <c r="B1509" t="s">
        <v>72</v>
      </c>
      <c r="C1509" t="s">
        <v>86</v>
      </c>
      <c r="D1509" t="s">
        <v>2787</v>
      </c>
      <c r="E1509" t="s">
        <v>3729</v>
      </c>
    </row>
    <row r="1510" spans="1:5" x14ac:dyDescent="0.25">
      <c r="A1510">
        <v>2015</v>
      </c>
      <c r="B1510" t="s">
        <v>72</v>
      </c>
      <c r="C1510" t="s">
        <v>86</v>
      </c>
      <c r="D1510" t="s">
        <v>2787</v>
      </c>
      <c r="E1510" t="s">
        <v>3730</v>
      </c>
    </row>
    <row r="1511" spans="1:5" x14ac:dyDescent="0.25">
      <c r="A1511">
        <v>2015</v>
      </c>
      <c r="B1511" t="s">
        <v>72</v>
      </c>
      <c r="C1511" t="s">
        <v>86</v>
      </c>
      <c r="D1511" t="s">
        <v>2787</v>
      </c>
      <c r="E1511" t="s">
        <v>3731</v>
      </c>
    </row>
    <row r="1512" spans="1:5" x14ac:dyDescent="0.25">
      <c r="A1512">
        <v>2015</v>
      </c>
      <c r="B1512" t="s">
        <v>72</v>
      </c>
      <c r="C1512" t="s">
        <v>86</v>
      </c>
      <c r="D1512" t="s">
        <v>2787</v>
      </c>
      <c r="E1512" t="s">
        <v>3732</v>
      </c>
    </row>
    <row r="1513" spans="1:5" x14ac:dyDescent="0.25">
      <c r="A1513">
        <v>2015</v>
      </c>
      <c r="B1513" t="s">
        <v>72</v>
      </c>
      <c r="C1513" t="s">
        <v>86</v>
      </c>
      <c r="D1513" t="s">
        <v>2787</v>
      </c>
      <c r="E1513" t="s">
        <v>3733</v>
      </c>
    </row>
    <row r="1514" spans="1:5" x14ac:dyDescent="0.25">
      <c r="A1514">
        <v>2015</v>
      </c>
      <c r="B1514" t="s">
        <v>72</v>
      </c>
      <c r="C1514" t="s">
        <v>86</v>
      </c>
      <c r="D1514" t="s">
        <v>2787</v>
      </c>
      <c r="E1514" t="s">
        <v>3734</v>
      </c>
    </row>
    <row r="1515" spans="1:5" x14ac:dyDescent="0.25">
      <c r="A1515">
        <v>2015</v>
      </c>
      <c r="B1515" t="s">
        <v>72</v>
      </c>
      <c r="C1515" t="s">
        <v>86</v>
      </c>
      <c r="D1515" t="s">
        <v>2787</v>
      </c>
      <c r="E1515" t="s">
        <v>3735</v>
      </c>
    </row>
    <row r="1516" spans="1:5" x14ac:dyDescent="0.25">
      <c r="A1516">
        <v>2015</v>
      </c>
      <c r="B1516" t="s">
        <v>2932</v>
      </c>
      <c r="C1516" t="s">
        <v>969</v>
      </c>
      <c r="D1516" t="s">
        <v>3736</v>
      </c>
      <c r="E1516" t="s">
        <v>3737</v>
      </c>
    </row>
    <row r="1517" spans="1:5" x14ac:dyDescent="0.25">
      <c r="A1517">
        <v>2015</v>
      </c>
      <c r="B1517" t="s">
        <v>2932</v>
      </c>
      <c r="C1517" t="s">
        <v>969</v>
      </c>
      <c r="D1517" t="s">
        <v>3736</v>
      </c>
      <c r="E1517" t="s">
        <v>3738</v>
      </c>
    </row>
    <row r="1518" spans="1:5" x14ac:dyDescent="0.25">
      <c r="A1518">
        <v>2015</v>
      </c>
      <c r="B1518" t="s">
        <v>72</v>
      </c>
      <c r="C1518" t="s">
        <v>86</v>
      </c>
      <c r="D1518" t="s">
        <v>3739</v>
      </c>
      <c r="E1518" t="s">
        <v>3740</v>
      </c>
    </row>
    <row r="1519" spans="1:5" x14ac:dyDescent="0.25">
      <c r="A1519">
        <v>2015</v>
      </c>
      <c r="B1519" t="s">
        <v>72</v>
      </c>
      <c r="C1519" t="s">
        <v>86</v>
      </c>
      <c r="D1519" t="s">
        <v>2789</v>
      </c>
      <c r="E1519" t="s">
        <v>3741</v>
      </c>
    </row>
    <row r="1520" spans="1:5" x14ac:dyDescent="0.25">
      <c r="A1520">
        <v>2015</v>
      </c>
      <c r="B1520" t="s">
        <v>72</v>
      </c>
      <c r="C1520" t="s">
        <v>86</v>
      </c>
      <c r="D1520" t="s">
        <v>2789</v>
      </c>
      <c r="E1520" t="s">
        <v>3742</v>
      </c>
    </row>
    <row r="1521" spans="1:5" x14ac:dyDescent="0.25">
      <c r="A1521">
        <v>2015</v>
      </c>
      <c r="B1521" t="s">
        <v>72</v>
      </c>
      <c r="C1521" t="s">
        <v>86</v>
      </c>
      <c r="D1521" t="s">
        <v>2789</v>
      </c>
      <c r="E1521" t="s">
        <v>3743</v>
      </c>
    </row>
    <row r="1522" spans="1:5" x14ac:dyDescent="0.25">
      <c r="A1522">
        <v>2015</v>
      </c>
      <c r="B1522" t="s">
        <v>72</v>
      </c>
      <c r="C1522" t="s">
        <v>86</v>
      </c>
      <c r="D1522" t="s">
        <v>2789</v>
      </c>
      <c r="E1522" t="s">
        <v>3744</v>
      </c>
    </row>
    <row r="1523" spans="1:5" x14ac:dyDescent="0.25">
      <c r="A1523">
        <v>2015</v>
      </c>
      <c r="B1523" t="s">
        <v>72</v>
      </c>
      <c r="C1523" t="s">
        <v>86</v>
      </c>
      <c r="D1523" t="s">
        <v>2789</v>
      </c>
      <c r="E1523" t="s">
        <v>3745</v>
      </c>
    </row>
    <row r="1524" spans="1:5" x14ac:dyDescent="0.25">
      <c r="A1524">
        <v>2015</v>
      </c>
      <c r="B1524" t="s">
        <v>72</v>
      </c>
      <c r="C1524" t="s">
        <v>86</v>
      </c>
      <c r="D1524" t="s">
        <v>2789</v>
      </c>
      <c r="E1524" t="s">
        <v>3746</v>
      </c>
    </row>
    <row r="1525" spans="1:5" x14ac:dyDescent="0.25">
      <c r="A1525">
        <v>2015</v>
      </c>
      <c r="B1525" t="s">
        <v>72</v>
      </c>
      <c r="C1525" t="s">
        <v>86</v>
      </c>
      <c r="D1525" t="s">
        <v>2789</v>
      </c>
      <c r="E1525" t="s">
        <v>3747</v>
      </c>
    </row>
    <row r="1526" spans="1:5" x14ac:dyDescent="0.25">
      <c r="A1526">
        <v>2015</v>
      </c>
      <c r="B1526" t="s">
        <v>72</v>
      </c>
      <c r="C1526" t="s">
        <v>86</v>
      </c>
      <c r="D1526" t="s">
        <v>2789</v>
      </c>
      <c r="E1526" t="s">
        <v>3748</v>
      </c>
    </row>
    <row r="1527" spans="1:5" x14ac:dyDescent="0.25">
      <c r="A1527">
        <v>2015</v>
      </c>
      <c r="B1527" t="s">
        <v>72</v>
      </c>
      <c r="C1527" t="s">
        <v>86</v>
      </c>
      <c r="D1527" t="s">
        <v>2789</v>
      </c>
      <c r="E1527" t="s">
        <v>3749</v>
      </c>
    </row>
    <row r="1528" spans="1:5" x14ac:dyDescent="0.25">
      <c r="A1528">
        <v>2015</v>
      </c>
      <c r="B1528" t="s">
        <v>72</v>
      </c>
      <c r="C1528" t="s">
        <v>86</v>
      </c>
      <c r="D1528" t="s">
        <v>2789</v>
      </c>
      <c r="E1528" t="s">
        <v>3750</v>
      </c>
    </row>
    <row r="1529" spans="1:5" x14ac:dyDescent="0.25">
      <c r="A1529">
        <v>2015</v>
      </c>
      <c r="B1529" t="s">
        <v>72</v>
      </c>
      <c r="C1529" t="s">
        <v>86</v>
      </c>
      <c r="D1529" t="s">
        <v>2789</v>
      </c>
      <c r="E1529" t="s">
        <v>3751</v>
      </c>
    </row>
    <row r="1530" spans="1:5" x14ac:dyDescent="0.25">
      <c r="A1530">
        <v>2015</v>
      </c>
      <c r="B1530" t="s">
        <v>72</v>
      </c>
      <c r="C1530" t="s">
        <v>86</v>
      </c>
      <c r="D1530" t="s">
        <v>2789</v>
      </c>
      <c r="E1530" t="s">
        <v>3752</v>
      </c>
    </row>
    <row r="1531" spans="1:5" x14ac:dyDescent="0.25">
      <c r="A1531">
        <v>2015</v>
      </c>
      <c r="B1531" t="s">
        <v>72</v>
      </c>
      <c r="C1531" t="s">
        <v>86</v>
      </c>
      <c r="D1531" t="s">
        <v>2789</v>
      </c>
      <c r="E1531" t="s">
        <v>3753</v>
      </c>
    </row>
    <row r="1532" spans="1:5" x14ac:dyDescent="0.25">
      <c r="A1532">
        <v>2015</v>
      </c>
      <c r="B1532" t="s">
        <v>72</v>
      </c>
      <c r="C1532" t="s">
        <v>86</v>
      </c>
      <c r="D1532" t="s">
        <v>2789</v>
      </c>
      <c r="E1532" t="s">
        <v>3754</v>
      </c>
    </row>
    <row r="1533" spans="1:5" x14ac:dyDescent="0.25">
      <c r="A1533">
        <v>2015</v>
      </c>
      <c r="B1533" t="s">
        <v>72</v>
      </c>
      <c r="C1533" t="s">
        <v>86</v>
      </c>
      <c r="D1533" t="s">
        <v>2686</v>
      </c>
      <c r="E1533" t="s">
        <v>3755</v>
      </c>
    </row>
    <row r="1534" spans="1:5" x14ac:dyDescent="0.25">
      <c r="A1534">
        <v>2015</v>
      </c>
      <c r="B1534" t="s">
        <v>72</v>
      </c>
      <c r="C1534" t="s">
        <v>86</v>
      </c>
      <c r="D1534" t="s">
        <v>3756</v>
      </c>
      <c r="E1534" t="s">
        <v>3757</v>
      </c>
    </row>
    <row r="1535" spans="1:5" x14ac:dyDescent="0.25">
      <c r="A1535">
        <v>2015</v>
      </c>
      <c r="B1535" t="s">
        <v>72</v>
      </c>
      <c r="C1535" t="s">
        <v>86</v>
      </c>
      <c r="D1535" t="s">
        <v>3756</v>
      </c>
      <c r="E1535" t="s">
        <v>3758</v>
      </c>
    </row>
    <row r="1536" spans="1:5" x14ac:dyDescent="0.25">
      <c r="A1536">
        <v>2015</v>
      </c>
      <c r="B1536" t="s">
        <v>72</v>
      </c>
      <c r="C1536" t="s">
        <v>86</v>
      </c>
      <c r="D1536" t="s">
        <v>3756</v>
      </c>
      <c r="E1536" t="s">
        <v>3759</v>
      </c>
    </row>
    <row r="1537" spans="1:5" x14ac:dyDescent="0.25">
      <c r="A1537">
        <v>2015</v>
      </c>
      <c r="B1537" t="s">
        <v>72</v>
      </c>
      <c r="C1537" t="s">
        <v>86</v>
      </c>
      <c r="D1537" t="s">
        <v>3756</v>
      </c>
      <c r="E1537" t="s">
        <v>3760</v>
      </c>
    </row>
    <row r="1538" spans="1:5" x14ac:dyDescent="0.25">
      <c r="A1538">
        <v>2015</v>
      </c>
      <c r="B1538" t="s">
        <v>72</v>
      </c>
      <c r="C1538" t="s">
        <v>86</v>
      </c>
      <c r="D1538" t="s">
        <v>3756</v>
      </c>
      <c r="E1538" t="s">
        <v>3761</v>
      </c>
    </row>
    <row r="1539" spans="1:5" x14ac:dyDescent="0.25">
      <c r="A1539">
        <v>2015</v>
      </c>
      <c r="B1539" t="s">
        <v>72</v>
      </c>
      <c r="C1539" t="s">
        <v>86</v>
      </c>
      <c r="D1539" t="s">
        <v>3756</v>
      </c>
      <c r="E1539" t="s">
        <v>3762</v>
      </c>
    </row>
    <row r="1540" spans="1:5" x14ac:dyDescent="0.25">
      <c r="A1540">
        <v>2015</v>
      </c>
      <c r="B1540" t="s">
        <v>72</v>
      </c>
      <c r="C1540" t="s">
        <v>86</v>
      </c>
      <c r="D1540" t="s">
        <v>3756</v>
      </c>
      <c r="E1540" t="s">
        <v>3763</v>
      </c>
    </row>
    <row r="1541" spans="1:5" x14ac:dyDescent="0.25">
      <c r="A1541">
        <v>2015</v>
      </c>
      <c r="B1541" t="s">
        <v>72</v>
      </c>
      <c r="C1541" t="s">
        <v>86</v>
      </c>
      <c r="D1541" t="s">
        <v>3756</v>
      </c>
      <c r="E1541" t="s">
        <v>3764</v>
      </c>
    </row>
    <row r="1542" spans="1:5" x14ac:dyDescent="0.25">
      <c r="A1542">
        <v>2015</v>
      </c>
      <c r="B1542" t="s">
        <v>72</v>
      </c>
      <c r="C1542" t="s">
        <v>86</v>
      </c>
      <c r="D1542" t="s">
        <v>3756</v>
      </c>
      <c r="E1542" t="s">
        <v>3765</v>
      </c>
    </row>
    <row r="1543" spans="1:5" x14ac:dyDescent="0.25">
      <c r="A1543">
        <v>2015</v>
      </c>
      <c r="B1543" t="s">
        <v>72</v>
      </c>
      <c r="C1543" t="s">
        <v>86</v>
      </c>
      <c r="D1543" t="s">
        <v>3756</v>
      </c>
      <c r="E1543" t="s">
        <v>3766</v>
      </c>
    </row>
    <row r="1544" spans="1:5" x14ac:dyDescent="0.25">
      <c r="A1544">
        <v>2015</v>
      </c>
      <c r="B1544" t="s">
        <v>72</v>
      </c>
      <c r="C1544" t="s">
        <v>86</v>
      </c>
      <c r="D1544" t="s">
        <v>3756</v>
      </c>
      <c r="E1544" t="s">
        <v>3767</v>
      </c>
    </row>
    <row r="1545" spans="1:5" x14ac:dyDescent="0.25">
      <c r="A1545">
        <v>2015</v>
      </c>
      <c r="B1545" t="s">
        <v>72</v>
      </c>
      <c r="C1545" t="s">
        <v>86</v>
      </c>
      <c r="D1545" t="s">
        <v>3756</v>
      </c>
      <c r="E1545" t="s">
        <v>3768</v>
      </c>
    </row>
    <row r="1546" spans="1:5" x14ac:dyDescent="0.25">
      <c r="A1546">
        <v>2015</v>
      </c>
      <c r="B1546" t="s">
        <v>72</v>
      </c>
      <c r="C1546" t="s">
        <v>86</v>
      </c>
      <c r="D1546" t="s">
        <v>3756</v>
      </c>
      <c r="E1546" t="s">
        <v>3769</v>
      </c>
    </row>
    <row r="1547" spans="1:5" x14ac:dyDescent="0.25">
      <c r="A1547">
        <v>2015</v>
      </c>
      <c r="B1547" t="s">
        <v>72</v>
      </c>
      <c r="C1547" t="s">
        <v>86</v>
      </c>
      <c r="D1547" t="s">
        <v>2802</v>
      </c>
      <c r="E1547" t="s">
        <v>3770</v>
      </c>
    </row>
    <row r="1548" spans="1:5" x14ac:dyDescent="0.25">
      <c r="A1548">
        <v>2015</v>
      </c>
      <c r="B1548" t="s">
        <v>72</v>
      </c>
      <c r="C1548" t="s">
        <v>86</v>
      </c>
      <c r="D1548" t="s">
        <v>2802</v>
      </c>
      <c r="E1548" t="s">
        <v>3771</v>
      </c>
    </row>
    <row r="1549" spans="1:5" x14ac:dyDescent="0.25">
      <c r="A1549">
        <v>2015</v>
      </c>
      <c r="B1549" t="s">
        <v>72</v>
      </c>
      <c r="C1549" t="s">
        <v>86</v>
      </c>
      <c r="D1549" t="s">
        <v>3772</v>
      </c>
      <c r="E1549" t="s">
        <v>3773</v>
      </c>
    </row>
    <row r="1550" spans="1:5" x14ac:dyDescent="0.25">
      <c r="A1550">
        <v>2015</v>
      </c>
      <c r="B1550" t="s">
        <v>72</v>
      </c>
      <c r="C1550" t="s">
        <v>86</v>
      </c>
      <c r="D1550" t="s">
        <v>3772</v>
      </c>
      <c r="E1550" t="s">
        <v>3774</v>
      </c>
    </row>
    <row r="1551" spans="1:5" x14ac:dyDescent="0.25">
      <c r="A1551">
        <v>2015</v>
      </c>
      <c r="B1551" t="s">
        <v>72</v>
      </c>
      <c r="C1551" t="s">
        <v>86</v>
      </c>
      <c r="D1551" t="s">
        <v>3772</v>
      </c>
      <c r="E1551" t="s">
        <v>3775</v>
      </c>
    </row>
    <row r="1552" spans="1:5" x14ac:dyDescent="0.25">
      <c r="A1552">
        <v>2015</v>
      </c>
      <c r="B1552" t="s">
        <v>72</v>
      </c>
      <c r="C1552" t="s">
        <v>86</v>
      </c>
      <c r="D1552" t="s">
        <v>3776</v>
      </c>
      <c r="E1552" t="s">
        <v>3777</v>
      </c>
    </row>
    <row r="1553" spans="1:5" x14ac:dyDescent="0.25">
      <c r="A1553">
        <v>2015</v>
      </c>
      <c r="B1553" t="s">
        <v>72</v>
      </c>
      <c r="C1553" t="s">
        <v>86</v>
      </c>
      <c r="D1553" t="s">
        <v>3778</v>
      </c>
      <c r="E1553" t="s">
        <v>3779</v>
      </c>
    </row>
    <row r="1554" spans="1:5" x14ac:dyDescent="0.25">
      <c r="A1554">
        <v>2015</v>
      </c>
      <c r="B1554" t="s">
        <v>72</v>
      </c>
      <c r="C1554" t="s">
        <v>86</v>
      </c>
      <c r="D1554" t="s">
        <v>3778</v>
      </c>
      <c r="E1554" t="s">
        <v>3780</v>
      </c>
    </row>
    <row r="1555" spans="1:5" x14ac:dyDescent="0.25">
      <c r="A1555">
        <v>2015</v>
      </c>
      <c r="B1555" t="s">
        <v>72</v>
      </c>
      <c r="C1555" t="s">
        <v>86</v>
      </c>
      <c r="D1555" t="s">
        <v>3778</v>
      </c>
      <c r="E1555" t="s">
        <v>3781</v>
      </c>
    </row>
    <row r="1556" spans="1:5" x14ac:dyDescent="0.25">
      <c r="A1556">
        <v>2015</v>
      </c>
      <c r="B1556" t="s">
        <v>72</v>
      </c>
      <c r="C1556" t="s">
        <v>86</v>
      </c>
      <c r="D1556" t="s">
        <v>3778</v>
      </c>
      <c r="E1556" t="s">
        <v>3782</v>
      </c>
    </row>
    <row r="1557" spans="1:5" x14ac:dyDescent="0.25">
      <c r="A1557">
        <v>2015</v>
      </c>
      <c r="B1557" t="s">
        <v>72</v>
      </c>
      <c r="C1557" t="s">
        <v>86</v>
      </c>
      <c r="D1557" t="s">
        <v>3778</v>
      </c>
      <c r="E1557" t="s">
        <v>3783</v>
      </c>
    </row>
    <row r="1558" spans="1:5" x14ac:dyDescent="0.25">
      <c r="A1558">
        <v>2015</v>
      </c>
      <c r="B1558" t="s">
        <v>72</v>
      </c>
      <c r="C1558" t="s">
        <v>86</v>
      </c>
      <c r="D1558" t="s">
        <v>3778</v>
      </c>
      <c r="E1558" t="s">
        <v>3784</v>
      </c>
    </row>
    <row r="1559" spans="1:5" x14ac:dyDescent="0.25">
      <c r="A1559">
        <v>2015</v>
      </c>
      <c r="B1559" t="s">
        <v>72</v>
      </c>
      <c r="C1559" t="s">
        <v>86</v>
      </c>
      <c r="D1559" t="s">
        <v>3778</v>
      </c>
      <c r="E1559" t="s">
        <v>3785</v>
      </c>
    </row>
    <row r="1560" spans="1:5" x14ac:dyDescent="0.25">
      <c r="A1560">
        <v>2015</v>
      </c>
      <c r="B1560" t="s">
        <v>72</v>
      </c>
      <c r="C1560" t="s">
        <v>86</v>
      </c>
      <c r="D1560" t="s">
        <v>3778</v>
      </c>
      <c r="E1560" t="s">
        <v>3786</v>
      </c>
    </row>
    <row r="1561" spans="1:5" x14ac:dyDescent="0.25">
      <c r="A1561">
        <v>2015</v>
      </c>
      <c r="B1561" t="s">
        <v>72</v>
      </c>
      <c r="C1561" t="s">
        <v>86</v>
      </c>
      <c r="D1561" t="s">
        <v>3778</v>
      </c>
      <c r="E1561" t="s">
        <v>3787</v>
      </c>
    </row>
    <row r="1562" spans="1:5" x14ac:dyDescent="0.25">
      <c r="A1562">
        <v>2015</v>
      </c>
      <c r="B1562" t="s">
        <v>72</v>
      </c>
      <c r="C1562" t="s">
        <v>86</v>
      </c>
      <c r="D1562" t="s">
        <v>3778</v>
      </c>
      <c r="E1562" t="s">
        <v>3788</v>
      </c>
    </row>
    <row r="1563" spans="1:5" x14ac:dyDescent="0.25">
      <c r="A1563">
        <v>2015</v>
      </c>
      <c r="B1563" t="s">
        <v>72</v>
      </c>
      <c r="C1563" t="s">
        <v>86</v>
      </c>
      <c r="D1563" t="s">
        <v>3778</v>
      </c>
      <c r="E1563" t="s">
        <v>3789</v>
      </c>
    </row>
    <row r="1564" spans="1:5" x14ac:dyDescent="0.25">
      <c r="A1564">
        <v>2015</v>
      </c>
      <c r="B1564" t="s">
        <v>72</v>
      </c>
      <c r="C1564" t="s">
        <v>86</v>
      </c>
      <c r="D1564" t="s">
        <v>3778</v>
      </c>
      <c r="E1564" t="s">
        <v>3790</v>
      </c>
    </row>
    <row r="1565" spans="1:5" x14ac:dyDescent="0.25">
      <c r="A1565">
        <v>2015</v>
      </c>
      <c r="B1565" t="s">
        <v>72</v>
      </c>
      <c r="C1565" t="s">
        <v>86</v>
      </c>
      <c r="D1565" t="s">
        <v>3778</v>
      </c>
      <c r="E1565" t="s">
        <v>3791</v>
      </c>
    </row>
    <row r="1566" spans="1:5" x14ac:dyDescent="0.25">
      <c r="A1566">
        <v>2015</v>
      </c>
      <c r="B1566" t="s">
        <v>72</v>
      </c>
      <c r="C1566" t="s">
        <v>86</v>
      </c>
      <c r="D1566" t="s">
        <v>3778</v>
      </c>
      <c r="E1566" t="s">
        <v>3792</v>
      </c>
    </row>
    <row r="1567" spans="1:5" x14ac:dyDescent="0.25">
      <c r="A1567">
        <v>2015</v>
      </c>
      <c r="B1567" t="s">
        <v>72</v>
      </c>
      <c r="C1567" t="s">
        <v>86</v>
      </c>
      <c r="D1567" t="s">
        <v>3778</v>
      </c>
      <c r="E1567" t="s">
        <v>3793</v>
      </c>
    </row>
    <row r="1568" spans="1:5" x14ac:dyDescent="0.25">
      <c r="A1568">
        <v>2015</v>
      </c>
      <c r="B1568" t="s">
        <v>72</v>
      </c>
      <c r="C1568" t="s">
        <v>86</v>
      </c>
      <c r="D1568" t="s">
        <v>3778</v>
      </c>
      <c r="E1568" t="s">
        <v>3794</v>
      </c>
    </row>
    <row r="1569" spans="1:5" x14ac:dyDescent="0.25">
      <c r="A1569">
        <v>2015</v>
      </c>
      <c r="B1569" t="s">
        <v>72</v>
      </c>
      <c r="C1569" t="s">
        <v>86</v>
      </c>
      <c r="D1569" t="s">
        <v>3778</v>
      </c>
      <c r="E1569" t="s">
        <v>3795</v>
      </c>
    </row>
    <row r="1570" spans="1:5" x14ac:dyDescent="0.25">
      <c r="A1570">
        <v>2015</v>
      </c>
      <c r="B1570" t="s">
        <v>3249</v>
      </c>
      <c r="C1570" t="s">
        <v>86</v>
      </c>
      <c r="D1570" t="s">
        <v>3796</v>
      </c>
      <c r="E1570" t="s">
        <v>3797</v>
      </c>
    </row>
    <row r="1571" spans="1:5" x14ac:dyDescent="0.25">
      <c r="A1571">
        <v>2015</v>
      </c>
      <c r="B1571" t="s">
        <v>72</v>
      </c>
      <c r="C1571" t="s">
        <v>86</v>
      </c>
      <c r="D1571" t="s">
        <v>3798</v>
      </c>
      <c r="E1571" t="s">
        <v>3799</v>
      </c>
    </row>
    <row r="1572" spans="1:5" x14ac:dyDescent="0.25">
      <c r="A1572">
        <v>2015</v>
      </c>
      <c r="B1572" t="s">
        <v>72</v>
      </c>
      <c r="C1572" t="s">
        <v>86</v>
      </c>
      <c r="D1572" t="s">
        <v>3798</v>
      </c>
      <c r="E1572" t="s">
        <v>3800</v>
      </c>
    </row>
    <row r="1573" spans="1:5" x14ac:dyDescent="0.25">
      <c r="A1573">
        <v>2015</v>
      </c>
      <c r="B1573" t="s">
        <v>72</v>
      </c>
      <c r="C1573" t="s">
        <v>86</v>
      </c>
      <c r="D1573" t="s">
        <v>3798</v>
      </c>
      <c r="E1573" t="s">
        <v>3801</v>
      </c>
    </row>
    <row r="1574" spans="1:5" x14ac:dyDescent="0.25">
      <c r="A1574">
        <v>2015</v>
      </c>
      <c r="B1574" t="s">
        <v>72</v>
      </c>
      <c r="C1574" t="s">
        <v>86</v>
      </c>
      <c r="D1574" t="s">
        <v>3798</v>
      </c>
      <c r="E1574" t="s">
        <v>3802</v>
      </c>
    </row>
    <row r="1575" spans="1:5" x14ac:dyDescent="0.25">
      <c r="A1575">
        <v>2015</v>
      </c>
      <c r="B1575" t="s">
        <v>72</v>
      </c>
      <c r="C1575" t="s">
        <v>86</v>
      </c>
      <c r="D1575" t="s">
        <v>3798</v>
      </c>
      <c r="E1575" t="s">
        <v>3803</v>
      </c>
    </row>
    <row r="1576" spans="1:5" x14ac:dyDescent="0.25">
      <c r="A1576">
        <v>2015</v>
      </c>
      <c r="B1576" t="s">
        <v>72</v>
      </c>
      <c r="C1576" t="s">
        <v>86</v>
      </c>
      <c r="D1576" t="s">
        <v>3804</v>
      </c>
      <c r="E1576" t="s">
        <v>3805</v>
      </c>
    </row>
    <row r="1577" spans="1:5" x14ac:dyDescent="0.25">
      <c r="A1577">
        <v>2016</v>
      </c>
      <c r="B1577" t="s">
        <v>72</v>
      </c>
      <c r="C1577" t="s">
        <v>86</v>
      </c>
      <c r="D1577" t="s">
        <v>2832</v>
      </c>
      <c r="E1577" t="s">
        <v>3806</v>
      </c>
    </row>
    <row r="1578" spans="1:5" x14ac:dyDescent="0.25">
      <c r="A1578">
        <v>2016</v>
      </c>
      <c r="B1578" t="s">
        <v>72</v>
      </c>
      <c r="C1578" t="s">
        <v>86</v>
      </c>
      <c r="D1578" t="s">
        <v>3807</v>
      </c>
      <c r="E1578" t="s">
        <v>3808</v>
      </c>
    </row>
    <row r="1579" spans="1:5" x14ac:dyDescent="0.25">
      <c r="A1579">
        <v>2016</v>
      </c>
      <c r="B1579" t="s">
        <v>36</v>
      </c>
      <c r="C1579" t="s">
        <v>86</v>
      </c>
      <c r="D1579" t="s">
        <v>3652</v>
      </c>
      <c r="E1579" t="s">
        <v>3809</v>
      </c>
    </row>
    <row r="1580" spans="1:5" x14ac:dyDescent="0.25">
      <c r="A1580">
        <v>2016</v>
      </c>
      <c r="B1580" t="s">
        <v>36</v>
      </c>
      <c r="C1580" t="s">
        <v>86</v>
      </c>
      <c r="D1580" t="s">
        <v>3652</v>
      </c>
      <c r="E1580" t="s">
        <v>3810</v>
      </c>
    </row>
    <row r="1581" spans="1:5" x14ac:dyDescent="0.25">
      <c r="A1581">
        <v>2016</v>
      </c>
      <c r="B1581" t="s">
        <v>36</v>
      </c>
      <c r="C1581" t="s">
        <v>86</v>
      </c>
      <c r="D1581" t="s">
        <v>3652</v>
      </c>
      <c r="E1581" t="s">
        <v>3811</v>
      </c>
    </row>
    <row r="1582" spans="1:5" x14ac:dyDescent="0.25">
      <c r="A1582">
        <v>2016</v>
      </c>
      <c r="B1582" t="s">
        <v>72</v>
      </c>
      <c r="C1582" t="s">
        <v>86</v>
      </c>
      <c r="D1582" t="s">
        <v>3812</v>
      </c>
      <c r="E1582" t="s">
        <v>3813</v>
      </c>
    </row>
    <row r="1583" spans="1:5" x14ac:dyDescent="0.25">
      <c r="A1583">
        <v>2016</v>
      </c>
      <c r="B1583" t="s">
        <v>72</v>
      </c>
      <c r="C1583" t="s">
        <v>86</v>
      </c>
      <c r="D1583" t="s">
        <v>3812</v>
      </c>
      <c r="E1583" t="s">
        <v>3814</v>
      </c>
    </row>
    <row r="1584" spans="1:5" x14ac:dyDescent="0.25">
      <c r="A1584">
        <v>2016</v>
      </c>
      <c r="B1584" t="s">
        <v>72</v>
      </c>
      <c r="C1584" t="s">
        <v>86</v>
      </c>
      <c r="D1584" t="s">
        <v>3812</v>
      </c>
      <c r="E1584" t="s">
        <v>3815</v>
      </c>
    </row>
    <row r="1585" spans="1:5" x14ac:dyDescent="0.25">
      <c r="A1585">
        <v>2016</v>
      </c>
      <c r="B1585" t="s">
        <v>72</v>
      </c>
      <c r="C1585" t="s">
        <v>86</v>
      </c>
      <c r="D1585" t="s">
        <v>3816</v>
      </c>
      <c r="E1585" t="s">
        <v>3817</v>
      </c>
    </row>
    <row r="1586" spans="1:5" x14ac:dyDescent="0.25">
      <c r="A1586">
        <v>2016</v>
      </c>
      <c r="B1586" t="s">
        <v>72</v>
      </c>
      <c r="C1586" t="s">
        <v>86</v>
      </c>
      <c r="D1586" t="s">
        <v>3818</v>
      </c>
      <c r="E1586" t="s">
        <v>3819</v>
      </c>
    </row>
    <row r="1587" spans="1:5" x14ac:dyDescent="0.25">
      <c r="A1587">
        <v>2016</v>
      </c>
      <c r="B1587" t="s">
        <v>72</v>
      </c>
      <c r="C1587" t="s">
        <v>86</v>
      </c>
      <c r="D1587" t="s">
        <v>3818</v>
      </c>
      <c r="E1587" t="s">
        <v>3820</v>
      </c>
    </row>
    <row r="1588" spans="1:5" x14ac:dyDescent="0.25">
      <c r="A1588">
        <v>2016</v>
      </c>
      <c r="B1588" t="s">
        <v>72</v>
      </c>
      <c r="C1588" t="s">
        <v>86</v>
      </c>
      <c r="D1588" t="s">
        <v>3818</v>
      </c>
      <c r="E1588" t="s">
        <v>3821</v>
      </c>
    </row>
    <row r="1589" spans="1:5" x14ac:dyDescent="0.25">
      <c r="A1589">
        <v>2016</v>
      </c>
      <c r="B1589" t="s">
        <v>72</v>
      </c>
      <c r="C1589" t="s">
        <v>86</v>
      </c>
      <c r="D1589" t="s">
        <v>3818</v>
      </c>
      <c r="E1589" t="s">
        <v>3822</v>
      </c>
    </row>
    <row r="1590" spans="1:5" x14ac:dyDescent="0.25">
      <c r="A1590">
        <v>2016</v>
      </c>
      <c r="B1590" t="s">
        <v>72</v>
      </c>
      <c r="C1590" t="s">
        <v>86</v>
      </c>
      <c r="D1590" t="s">
        <v>3818</v>
      </c>
      <c r="E1590" t="s">
        <v>3823</v>
      </c>
    </row>
    <row r="1591" spans="1:5" x14ac:dyDescent="0.25">
      <c r="A1591">
        <v>2016</v>
      </c>
      <c r="B1591" t="s">
        <v>72</v>
      </c>
      <c r="C1591" t="s">
        <v>86</v>
      </c>
      <c r="D1591" t="s">
        <v>3818</v>
      </c>
      <c r="E1591" t="s">
        <v>3824</v>
      </c>
    </row>
    <row r="1592" spans="1:5" x14ac:dyDescent="0.25">
      <c r="A1592">
        <v>2016</v>
      </c>
      <c r="B1592" t="s">
        <v>72</v>
      </c>
      <c r="C1592" t="s">
        <v>86</v>
      </c>
      <c r="D1592" t="s">
        <v>3818</v>
      </c>
      <c r="E1592" t="s">
        <v>3825</v>
      </c>
    </row>
    <row r="1593" spans="1:5" x14ac:dyDescent="0.25">
      <c r="A1593">
        <v>2016</v>
      </c>
      <c r="B1593" t="s">
        <v>72</v>
      </c>
      <c r="C1593" t="s">
        <v>86</v>
      </c>
      <c r="D1593" t="s">
        <v>3818</v>
      </c>
      <c r="E1593" t="s">
        <v>3826</v>
      </c>
    </row>
    <row r="1594" spans="1:5" x14ac:dyDescent="0.25">
      <c r="A1594">
        <v>2016</v>
      </c>
      <c r="B1594" t="s">
        <v>72</v>
      </c>
      <c r="C1594" t="s">
        <v>86</v>
      </c>
      <c r="D1594" t="s">
        <v>3818</v>
      </c>
      <c r="E1594" t="s">
        <v>3827</v>
      </c>
    </row>
    <row r="1595" spans="1:5" x14ac:dyDescent="0.25">
      <c r="A1595">
        <v>2016</v>
      </c>
      <c r="B1595" t="s">
        <v>72</v>
      </c>
      <c r="C1595" t="s">
        <v>86</v>
      </c>
      <c r="D1595" t="s">
        <v>3818</v>
      </c>
      <c r="E1595" t="s">
        <v>3828</v>
      </c>
    </row>
    <row r="1596" spans="1:5" x14ac:dyDescent="0.25">
      <c r="A1596">
        <v>2016</v>
      </c>
      <c r="B1596" t="s">
        <v>72</v>
      </c>
      <c r="C1596" t="s">
        <v>86</v>
      </c>
      <c r="D1596" t="s">
        <v>3818</v>
      </c>
      <c r="E1596" t="s">
        <v>3829</v>
      </c>
    </row>
    <row r="1597" spans="1:5" x14ac:dyDescent="0.25">
      <c r="A1597">
        <v>2016</v>
      </c>
      <c r="B1597" t="s">
        <v>72</v>
      </c>
      <c r="C1597" t="s">
        <v>86</v>
      </c>
      <c r="D1597" t="s">
        <v>3818</v>
      </c>
      <c r="E1597" t="s">
        <v>3830</v>
      </c>
    </row>
    <row r="1598" spans="1:5" x14ac:dyDescent="0.25">
      <c r="A1598">
        <v>2016</v>
      </c>
      <c r="B1598" t="s">
        <v>72</v>
      </c>
      <c r="C1598" t="s">
        <v>86</v>
      </c>
      <c r="D1598" t="s">
        <v>3818</v>
      </c>
      <c r="E1598" t="s">
        <v>3831</v>
      </c>
    </row>
    <row r="1599" spans="1:5" x14ac:dyDescent="0.25">
      <c r="A1599">
        <v>2016</v>
      </c>
      <c r="B1599" t="s">
        <v>72</v>
      </c>
      <c r="C1599" t="s">
        <v>86</v>
      </c>
      <c r="D1599" t="s">
        <v>3818</v>
      </c>
      <c r="E1599" t="s">
        <v>3832</v>
      </c>
    </row>
    <row r="1600" spans="1:5" x14ac:dyDescent="0.25">
      <c r="A1600">
        <v>2016</v>
      </c>
      <c r="B1600" t="s">
        <v>72</v>
      </c>
      <c r="C1600" t="s">
        <v>86</v>
      </c>
      <c r="D1600" t="s">
        <v>3818</v>
      </c>
      <c r="E1600" t="s">
        <v>3833</v>
      </c>
    </row>
    <row r="1601" spans="1:5" x14ac:dyDescent="0.25">
      <c r="A1601">
        <v>2016</v>
      </c>
      <c r="B1601" t="s">
        <v>72</v>
      </c>
      <c r="C1601" t="s">
        <v>86</v>
      </c>
      <c r="D1601" t="s">
        <v>3818</v>
      </c>
      <c r="E1601" t="s">
        <v>3834</v>
      </c>
    </row>
    <row r="1602" spans="1:5" x14ac:dyDescent="0.25">
      <c r="A1602">
        <v>2016</v>
      </c>
      <c r="B1602" t="s">
        <v>72</v>
      </c>
      <c r="C1602" t="s">
        <v>86</v>
      </c>
      <c r="D1602" t="s">
        <v>3818</v>
      </c>
      <c r="E1602" t="s">
        <v>3835</v>
      </c>
    </row>
    <row r="1603" spans="1:5" x14ac:dyDescent="0.25">
      <c r="A1603">
        <v>2016</v>
      </c>
      <c r="B1603" t="s">
        <v>72</v>
      </c>
      <c r="C1603" t="s">
        <v>86</v>
      </c>
      <c r="D1603" t="s">
        <v>3818</v>
      </c>
      <c r="E1603" t="s">
        <v>3836</v>
      </c>
    </row>
    <row r="1604" spans="1:5" x14ac:dyDescent="0.25">
      <c r="A1604">
        <v>2016</v>
      </c>
      <c r="B1604" t="s">
        <v>72</v>
      </c>
      <c r="C1604" t="s">
        <v>86</v>
      </c>
      <c r="D1604" t="s">
        <v>2271</v>
      </c>
      <c r="E1604" t="s">
        <v>3837</v>
      </c>
    </row>
    <row r="1605" spans="1:5" x14ac:dyDescent="0.25">
      <c r="A1605">
        <v>2016</v>
      </c>
      <c r="B1605" t="s">
        <v>72</v>
      </c>
      <c r="C1605" t="s">
        <v>86</v>
      </c>
      <c r="D1605" t="s">
        <v>2271</v>
      </c>
      <c r="E1605" t="s">
        <v>3838</v>
      </c>
    </row>
    <row r="1606" spans="1:5" x14ac:dyDescent="0.25">
      <c r="A1606">
        <v>2016</v>
      </c>
      <c r="B1606" t="s">
        <v>72</v>
      </c>
      <c r="C1606" t="s">
        <v>86</v>
      </c>
      <c r="D1606" t="s">
        <v>2271</v>
      </c>
      <c r="E1606" t="s">
        <v>3839</v>
      </c>
    </row>
    <row r="1607" spans="1:5" x14ac:dyDescent="0.25">
      <c r="A1607">
        <v>2016</v>
      </c>
      <c r="B1607" t="s">
        <v>72</v>
      </c>
      <c r="C1607" t="s">
        <v>86</v>
      </c>
      <c r="D1607" t="s">
        <v>2660</v>
      </c>
      <c r="E1607" t="s">
        <v>3840</v>
      </c>
    </row>
    <row r="1608" spans="1:5" x14ac:dyDescent="0.25">
      <c r="A1608">
        <v>2016</v>
      </c>
      <c r="B1608" t="s">
        <v>72</v>
      </c>
      <c r="C1608" t="s">
        <v>86</v>
      </c>
      <c r="D1608" t="s">
        <v>2660</v>
      </c>
      <c r="E1608" t="s">
        <v>3841</v>
      </c>
    </row>
    <row r="1609" spans="1:5" x14ac:dyDescent="0.25">
      <c r="A1609">
        <v>2016</v>
      </c>
      <c r="B1609" t="s">
        <v>72</v>
      </c>
      <c r="C1609" t="s">
        <v>86</v>
      </c>
      <c r="D1609" t="s">
        <v>2033</v>
      </c>
      <c r="E1609" t="s">
        <v>3842</v>
      </c>
    </row>
    <row r="1610" spans="1:5" x14ac:dyDescent="0.25">
      <c r="A1610">
        <v>2016</v>
      </c>
      <c r="B1610" t="s">
        <v>72</v>
      </c>
      <c r="C1610" t="s">
        <v>86</v>
      </c>
      <c r="D1610" t="s">
        <v>2033</v>
      </c>
      <c r="E1610" t="s">
        <v>3843</v>
      </c>
    </row>
    <row r="1611" spans="1:5" x14ac:dyDescent="0.25">
      <c r="A1611">
        <v>2016</v>
      </c>
      <c r="B1611" t="s">
        <v>72</v>
      </c>
      <c r="C1611" t="s">
        <v>86</v>
      </c>
      <c r="D1611" t="s">
        <v>3844</v>
      </c>
      <c r="E1611" t="s">
        <v>3845</v>
      </c>
    </row>
    <row r="1612" spans="1:5" x14ac:dyDescent="0.25">
      <c r="A1612">
        <v>2016</v>
      </c>
      <c r="B1612" t="s">
        <v>72</v>
      </c>
      <c r="C1612" t="s">
        <v>86</v>
      </c>
      <c r="D1612" t="s">
        <v>2787</v>
      </c>
      <c r="E1612" t="s">
        <v>3846</v>
      </c>
    </row>
    <row r="1613" spans="1:5" x14ac:dyDescent="0.25">
      <c r="A1613">
        <v>2016</v>
      </c>
      <c r="B1613" t="s">
        <v>72</v>
      </c>
      <c r="C1613" t="s">
        <v>86</v>
      </c>
      <c r="D1613" t="s">
        <v>2787</v>
      </c>
      <c r="E1613" t="s">
        <v>3847</v>
      </c>
    </row>
    <row r="1614" spans="1:5" x14ac:dyDescent="0.25">
      <c r="A1614">
        <v>2016</v>
      </c>
      <c r="B1614" t="s">
        <v>72</v>
      </c>
      <c r="C1614" t="s">
        <v>86</v>
      </c>
      <c r="D1614" t="s">
        <v>2787</v>
      </c>
      <c r="E1614" t="s">
        <v>3848</v>
      </c>
    </row>
    <row r="1615" spans="1:5" x14ac:dyDescent="0.25">
      <c r="A1615">
        <v>2016</v>
      </c>
      <c r="B1615" t="s">
        <v>72</v>
      </c>
      <c r="C1615" t="s">
        <v>86</v>
      </c>
      <c r="D1615" t="s">
        <v>2787</v>
      </c>
      <c r="E1615" t="s">
        <v>3849</v>
      </c>
    </row>
    <row r="1616" spans="1:5" x14ac:dyDescent="0.25">
      <c r="A1616">
        <v>2016</v>
      </c>
      <c r="B1616" t="s">
        <v>72</v>
      </c>
      <c r="C1616" t="s">
        <v>86</v>
      </c>
      <c r="D1616" t="s">
        <v>2787</v>
      </c>
      <c r="E1616" t="s">
        <v>3850</v>
      </c>
    </row>
    <row r="1617" spans="1:5" x14ac:dyDescent="0.25">
      <c r="A1617">
        <v>2016</v>
      </c>
      <c r="B1617" t="s">
        <v>72</v>
      </c>
      <c r="C1617" t="s">
        <v>86</v>
      </c>
      <c r="D1617" t="s">
        <v>2787</v>
      </c>
      <c r="E1617" t="s">
        <v>3851</v>
      </c>
    </row>
    <row r="1618" spans="1:5" x14ac:dyDescent="0.25">
      <c r="A1618">
        <v>2016</v>
      </c>
      <c r="B1618" t="s">
        <v>72</v>
      </c>
      <c r="C1618" t="s">
        <v>86</v>
      </c>
      <c r="D1618" t="s">
        <v>2787</v>
      </c>
      <c r="E1618" t="s">
        <v>3852</v>
      </c>
    </row>
    <row r="1619" spans="1:5" x14ac:dyDescent="0.25">
      <c r="A1619">
        <v>2016</v>
      </c>
      <c r="B1619" t="s">
        <v>72</v>
      </c>
      <c r="C1619" t="s">
        <v>86</v>
      </c>
      <c r="D1619" t="s">
        <v>2787</v>
      </c>
      <c r="E1619" t="s">
        <v>3853</v>
      </c>
    </row>
    <row r="1620" spans="1:5" x14ac:dyDescent="0.25">
      <c r="A1620">
        <v>2016</v>
      </c>
      <c r="B1620" t="s">
        <v>72</v>
      </c>
      <c r="C1620" t="s">
        <v>86</v>
      </c>
      <c r="D1620" t="s">
        <v>2787</v>
      </c>
      <c r="E1620" t="s">
        <v>3854</v>
      </c>
    </row>
    <row r="1621" spans="1:5" x14ac:dyDescent="0.25">
      <c r="A1621">
        <v>2016</v>
      </c>
      <c r="B1621" t="s">
        <v>72</v>
      </c>
      <c r="C1621" t="s">
        <v>86</v>
      </c>
      <c r="D1621" t="s">
        <v>2787</v>
      </c>
      <c r="E1621" t="s">
        <v>3855</v>
      </c>
    </row>
    <row r="1622" spans="1:5" x14ac:dyDescent="0.25">
      <c r="A1622">
        <v>2016</v>
      </c>
      <c r="B1622" t="s">
        <v>72</v>
      </c>
      <c r="C1622" t="s">
        <v>86</v>
      </c>
      <c r="D1622" t="s">
        <v>2787</v>
      </c>
      <c r="E1622" t="s">
        <v>3856</v>
      </c>
    </row>
    <row r="1623" spans="1:5" x14ac:dyDescent="0.25">
      <c r="A1623">
        <v>2016</v>
      </c>
      <c r="B1623" t="s">
        <v>72</v>
      </c>
      <c r="C1623" t="s">
        <v>86</v>
      </c>
      <c r="D1623" t="s">
        <v>2787</v>
      </c>
      <c r="E1623" t="s">
        <v>3857</v>
      </c>
    </row>
    <row r="1624" spans="1:5" x14ac:dyDescent="0.25">
      <c r="A1624">
        <v>2016</v>
      </c>
      <c r="B1624" t="s">
        <v>72</v>
      </c>
      <c r="C1624" t="s">
        <v>86</v>
      </c>
      <c r="D1624" t="s">
        <v>2787</v>
      </c>
      <c r="E1624" t="s">
        <v>3858</v>
      </c>
    </row>
    <row r="1625" spans="1:5" x14ac:dyDescent="0.25">
      <c r="A1625">
        <v>2016</v>
      </c>
      <c r="B1625" t="s">
        <v>72</v>
      </c>
      <c r="C1625" t="s">
        <v>86</v>
      </c>
      <c r="D1625" t="s">
        <v>2787</v>
      </c>
      <c r="E1625" t="s">
        <v>3859</v>
      </c>
    </row>
    <row r="1626" spans="1:5" x14ac:dyDescent="0.25">
      <c r="A1626">
        <v>2016</v>
      </c>
      <c r="B1626" t="s">
        <v>72</v>
      </c>
      <c r="C1626" t="s">
        <v>86</v>
      </c>
      <c r="D1626" t="s">
        <v>2787</v>
      </c>
      <c r="E1626" t="s">
        <v>3860</v>
      </c>
    </row>
    <row r="1627" spans="1:5" x14ac:dyDescent="0.25">
      <c r="A1627">
        <v>2016</v>
      </c>
      <c r="B1627" t="s">
        <v>72</v>
      </c>
      <c r="C1627" t="s">
        <v>86</v>
      </c>
      <c r="D1627" t="s">
        <v>2787</v>
      </c>
      <c r="E1627" t="s">
        <v>3861</v>
      </c>
    </row>
    <row r="1628" spans="1:5" x14ac:dyDescent="0.25">
      <c r="A1628">
        <v>2016</v>
      </c>
      <c r="B1628" t="s">
        <v>72</v>
      </c>
      <c r="C1628" t="s">
        <v>86</v>
      </c>
      <c r="D1628" t="s">
        <v>2787</v>
      </c>
      <c r="E1628" t="s">
        <v>3862</v>
      </c>
    </row>
    <row r="1629" spans="1:5" x14ac:dyDescent="0.25">
      <c r="A1629">
        <v>2016</v>
      </c>
      <c r="B1629" t="s">
        <v>72</v>
      </c>
      <c r="C1629" t="s">
        <v>86</v>
      </c>
      <c r="D1629" t="s">
        <v>2787</v>
      </c>
      <c r="E1629" t="s">
        <v>3863</v>
      </c>
    </row>
    <row r="1630" spans="1:5" x14ac:dyDescent="0.25">
      <c r="A1630">
        <v>2016</v>
      </c>
      <c r="B1630" t="s">
        <v>72</v>
      </c>
      <c r="C1630" t="s">
        <v>86</v>
      </c>
      <c r="D1630" t="s">
        <v>2787</v>
      </c>
      <c r="E1630" t="s">
        <v>3864</v>
      </c>
    </row>
    <row r="1631" spans="1:5" x14ac:dyDescent="0.25">
      <c r="A1631">
        <v>2016</v>
      </c>
      <c r="B1631" t="s">
        <v>72</v>
      </c>
      <c r="C1631" t="s">
        <v>86</v>
      </c>
      <c r="D1631" t="s">
        <v>2787</v>
      </c>
      <c r="E1631" t="s">
        <v>3865</v>
      </c>
    </row>
    <row r="1632" spans="1:5" x14ac:dyDescent="0.25">
      <c r="A1632">
        <v>2016</v>
      </c>
      <c r="B1632" t="s">
        <v>72</v>
      </c>
      <c r="C1632" t="s">
        <v>86</v>
      </c>
      <c r="D1632" t="s">
        <v>2789</v>
      </c>
      <c r="E1632" t="s">
        <v>3866</v>
      </c>
    </row>
    <row r="1633" spans="1:5" x14ac:dyDescent="0.25">
      <c r="A1633">
        <v>2016</v>
      </c>
      <c r="B1633" t="s">
        <v>72</v>
      </c>
      <c r="C1633" t="s">
        <v>86</v>
      </c>
      <c r="D1633" t="s">
        <v>2789</v>
      </c>
      <c r="E1633" t="s">
        <v>3867</v>
      </c>
    </row>
    <row r="1634" spans="1:5" x14ac:dyDescent="0.25">
      <c r="A1634">
        <v>2016</v>
      </c>
      <c r="B1634" t="s">
        <v>72</v>
      </c>
      <c r="C1634" t="s">
        <v>86</v>
      </c>
      <c r="D1634" t="s">
        <v>2789</v>
      </c>
      <c r="E1634" t="s">
        <v>3868</v>
      </c>
    </row>
    <row r="1635" spans="1:5" x14ac:dyDescent="0.25">
      <c r="A1635">
        <v>2016</v>
      </c>
      <c r="B1635" t="s">
        <v>72</v>
      </c>
      <c r="C1635" t="s">
        <v>86</v>
      </c>
      <c r="D1635" t="s">
        <v>2789</v>
      </c>
      <c r="E1635" t="s">
        <v>3869</v>
      </c>
    </row>
    <row r="1636" spans="1:5" x14ac:dyDescent="0.25">
      <c r="A1636">
        <v>2016</v>
      </c>
      <c r="B1636" t="s">
        <v>72</v>
      </c>
      <c r="C1636" t="s">
        <v>86</v>
      </c>
      <c r="D1636" t="s">
        <v>2789</v>
      </c>
      <c r="E1636" t="s">
        <v>3870</v>
      </c>
    </row>
    <row r="1637" spans="1:5" x14ac:dyDescent="0.25">
      <c r="A1637">
        <v>2016</v>
      </c>
      <c r="B1637" t="s">
        <v>72</v>
      </c>
      <c r="C1637" t="s">
        <v>86</v>
      </c>
      <c r="D1637" t="s">
        <v>2789</v>
      </c>
      <c r="E1637" t="s">
        <v>3871</v>
      </c>
    </row>
    <row r="1638" spans="1:5" x14ac:dyDescent="0.25">
      <c r="A1638">
        <v>2016</v>
      </c>
      <c r="B1638" t="s">
        <v>72</v>
      </c>
      <c r="C1638" t="s">
        <v>86</v>
      </c>
      <c r="D1638" t="s">
        <v>2789</v>
      </c>
      <c r="E1638" t="s">
        <v>3872</v>
      </c>
    </row>
    <row r="1639" spans="1:5" x14ac:dyDescent="0.25">
      <c r="A1639">
        <v>2016</v>
      </c>
      <c r="B1639" t="s">
        <v>72</v>
      </c>
      <c r="C1639" t="s">
        <v>86</v>
      </c>
      <c r="D1639" t="s">
        <v>2789</v>
      </c>
      <c r="E1639" t="s">
        <v>3873</v>
      </c>
    </row>
    <row r="1640" spans="1:5" x14ac:dyDescent="0.25">
      <c r="A1640">
        <v>2016</v>
      </c>
      <c r="B1640" t="s">
        <v>72</v>
      </c>
      <c r="C1640" t="s">
        <v>86</v>
      </c>
      <c r="D1640" t="s">
        <v>2789</v>
      </c>
      <c r="E1640" t="s">
        <v>3874</v>
      </c>
    </row>
    <row r="1641" spans="1:5" x14ac:dyDescent="0.25">
      <c r="A1641">
        <v>2016</v>
      </c>
      <c r="B1641" t="s">
        <v>72</v>
      </c>
      <c r="C1641" t="s">
        <v>86</v>
      </c>
      <c r="D1641" t="s">
        <v>2789</v>
      </c>
      <c r="E1641" t="s">
        <v>3875</v>
      </c>
    </row>
    <row r="1642" spans="1:5" x14ac:dyDescent="0.25">
      <c r="A1642">
        <v>2016</v>
      </c>
      <c r="B1642" t="s">
        <v>72</v>
      </c>
      <c r="C1642" t="s">
        <v>86</v>
      </c>
      <c r="D1642" t="s">
        <v>2789</v>
      </c>
      <c r="E1642" t="s">
        <v>3876</v>
      </c>
    </row>
    <row r="1643" spans="1:5" x14ac:dyDescent="0.25">
      <c r="A1643">
        <v>2016</v>
      </c>
      <c r="B1643" t="s">
        <v>72</v>
      </c>
      <c r="C1643" t="s">
        <v>86</v>
      </c>
      <c r="D1643" t="s">
        <v>2789</v>
      </c>
      <c r="E1643" t="s">
        <v>3877</v>
      </c>
    </row>
    <row r="1644" spans="1:5" x14ac:dyDescent="0.25">
      <c r="A1644">
        <v>2016</v>
      </c>
      <c r="B1644" t="s">
        <v>72</v>
      </c>
      <c r="C1644" t="s">
        <v>86</v>
      </c>
      <c r="D1644" t="s">
        <v>2789</v>
      </c>
      <c r="E1644" t="s">
        <v>3878</v>
      </c>
    </row>
    <row r="1645" spans="1:5" x14ac:dyDescent="0.25">
      <c r="A1645">
        <v>2016</v>
      </c>
      <c r="B1645" t="s">
        <v>72</v>
      </c>
      <c r="C1645" t="s">
        <v>86</v>
      </c>
      <c r="D1645" t="s">
        <v>2789</v>
      </c>
      <c r="E1645" t="s">
        <v>3879</v>
      </c>
    </row>
    <row r="1646" spans="1:5" x14ac:dyDescent="0.25">
      <c r="A1646">
        <v>2016</v>
      </c>
      <c r="B1646" t="s">
        <v>72</v>
      </c>
      <c r="C1646" t="s">
        <v>86</v>
      </c>
      <c r="D1646" t="s">
        <v>2789</v>
      </c>
      <c r="E1646" t="s">
        <v>3880</v>
      </c>
    </row>
    <row r="1647" spans="1:5" x14ac:dyDescent="0.25">
      <c r="A1647">
        <v>2016</v>
      </c>
      <c r="B1647" t="s">
        <v>72</v>
      </c>
      <c r="C1647" t="s">
        <v>86</v>
      </c>
      <c r="D1647" t="s">
        <v>2789</v>
      </c>
      <c r="E1647" t="s">
        <v>3881</v>
      </c>
    </row>
    <row r="1648" spans="1:5" x14ac:dyDescent="0.25">
      <c r="A1648">
        <v>2016</v>
      </c>
      <c r="B1648" t="s">
        <v>72</v>
      </c>
      <c r="C1648" t="s">
        <v>86</v>
      </c>
      <c r="D1648" t="s">
        <v>2802</v>
      </c>
      <c r="E1648" t="s">
        <v>3882</v>
      </c>
    </row>
    <row r="1649" spans="1:5" x14ac:dyDescent="0.25">
      <c r="A1649">
        <v>2016</v>
      </c>
      <c r="B1649" t="s">
        <v>72</v>
      </c>
      <c r="C1649" t="s">
        <v>86</v>
      </c>
      <c r="D1649" t="s">
        <v>2802</v>
      </c>
      <c r="E1649" t="s">
        <v>3883</v>
      </c>
    </row>
    <row r="1650" spans="1:5" x14ac:dyDescent="0.25">
      <c r="A1650">
        <v>2016</v>
      </c>
      <c r="B1650" t="s">
        <v>1358</v>
      </c>
      <c r="C1650" t="s">
        <v>80</v>
      </c>
      <c r="D1650" t="s">
        <v>3884</v>
      </c>
      <c r="E1650" t="s">
        <v>3885</v>
      </c>
    </row>
    <row r="1651" spans="1:5" x14ac:dyDescent="0.25">
      <c r="A1651">
        <v>2016</v>
      </c>
      <c r="B1651" t="s">
        <v>1358</v>
      </c>
      <c r="C1651" t="s">
        <v>80</v>
      </c>
      <c r="D1651" t="s">
        <v>3884</v>
      </c>
      <c r="E1651" t="s">
        <v>3886</v>
      </c>
    </row>
    <row r="1652" spans="1:5" x14ac:dyDescent="0.25">
      <c r="A1652">
        <v>2016</v>
      </c>
      <c r="B1652" t="s">
        <v>72</v>
      </c>
      <c r="C1652" t="s">
        <v>86</v>
      </c>
      <c r="D1652" t="s">
        <v>3887</v>
      </c>
      <c r="E1652" t="s">
        <v>3888</v>
      </c>
    </row>
    <row r="1653" spans="1:5" x14ac:dyDescent="0.25">
      <c r="A1653">
        <v>2016</v>
      </c>
      <c r="B1653" t="s">
        <v>72</v>
      </c>
      <c r="C1653" t="s">
        <v>86</v>
      </c>
      <c r="D1653" t="s">
        <v>3889</v>
      </c>
      <c r="E1653" t="s">
        <v>3890</v>
      </c>
    </row>
    <row r="1654" spans="1:5" x14ac:dyDescent="0.25">
      <c r="A1654">
        <v>2016</v>
      </c>
      <c r="B1654" t="s">
        <v>72</v>
      </c>
      <c r="C1654" t="s">
        <v>86</v>
      </c>
      <c r="D1654" t="s">
        <v>3798</v>
      </c>
      <c r="E1654" t="s">
        <v>3891</v>
      </c>
    </row>
    <row r="1655" spans="1:5" x14ac:dyDescent="0.25">
      <c r="A1655">
        <v>2016</v>
      </c>
      <c r="B1655" t="s">
        <v>72</v>
      </c>
      <c r="C1655" t="s">
        <v>86</v>
      </c>
      <c r="D1655" t="s">
        <v>3798</v>
      </c>
      <c r="E1655" t="s">
        <v>3892</v>
      </c>
    </row>
    <row r="1656" spans="1:5" x14ac:dyDescent="0.25">
      <c r="A1656">
        <v>2017</v>
      </c>
      <c r="B1656" t="s">
        <v>72</v>
      </c>
      <c r="C1656" t="s">
        <v>86</v>
      </c>
      <c r="D1656" t="s">
        <v>3893</v>
      </c>
      <c r="E1656" t="s">
        <v>3894</v>
      </c>
    </row>
    <row r="1657" spans="1:5" x14ac:dyDescent="0.25">
      <c r="A1657">
        <v>2017</v>
      </c>
      <c r="B1657" t="s">
        <v>72</v>
      </c>
      <c r="C1657" t="s">
        <v>86</v>
      </c>
      <c r="D1657" t="s">
        <v>3895</v>
      </c>
      <c r="E1657" t="s">
        <v>3896</v>
      </c>
    </row>
    <row r="1658" spans="1:5" x14ac:dyDescent="0.25">
      <c r="A1658">
        <v>2017</v>
      </c>
      <c r="B1658" t="s">
        <v>35</v>
      </c>
      <c r="C1658" t="s">
        <v>86</v>
      </c>
      <c r="D1658" t="s">
        <v>3897</v>
      </c>
      <c r="E1658" t="s">
        <v>3898</v>
      </c>
    </row>
    <row r="1659" spans="1:5" x14ac:dyDescent="0.25">
      <c r="A1659">
        <v>2017</v>
      </c>
      <c r="B1659" t="s">
        <v>72</v>
      </c>
      <c r="C1659" t="s">
        <v>86</v>
      </c>
      <c r="D1659" t="s">
        <v>3899</v>
      </c>
      <c r="E1659" t="s">
        <v>3900</v>
      </c>
    </row>
    <row r="1660" spans="1:5" x14ac:dyDescent="0.25">
      <c r="A1660">
        <v>2017</v>
      </c>
      <c r="B1660" t="s">
        <v>72</v>
      </c>
      <c r="C1660" t="s">
        <v>86</v>
      </c>
      <c r="D1660" t="s">
        <v>3901</v>
      </c>
      <c r="E1660" t="s">
        <v>3902</v>
      </c>
    </row>
    <row r="1661" spans="1:5" x14ac:dyDescent="0.25">
      <c r="A1661">
        <v>2017</v>
      </c>
      <c r="B1661" t="s">
        <v>72</v>
      </c>
      <c r="C1661" t="s">
        <v>86</v>
      </c>
      <c r="D1661" t="s">
        <v>3903</v>
      </c>
      <c r="E1661" t="s">
        <v>3904</v>
      </c>
    </row>
    <row r="1662" spans="1:5" x14ac:dyDescent="0.25">
      <c r="A1662">
        <v>2017</v>
      </c>
      <c r="B1662" t="s">
        <v>72</v>
      </c>
      <c r="C1662" t="s">
        <v>86</v>
      </c>
      <c r="D1662" t="s">
        <v>3905</v>
      </c>
      <c r="E1662" t="s">
        <v>3906</v>
      </c>
    </row>
    <row r="1663" spans="1:5" x14ac:dyDescent="0.25">
      <c r="A1663">
        <v>2017</v>
      </c>
      <c r="B1663" t="s">
        <v>72</v>
      </c>
      <c r="C1663" t="s">
        <v>86</v>
      </c>
      <c r="D1663" t="s">
        <v>3905</v>
      </c>
      <c r="E1663" t="s">
        <v>3907</v>
      </c>
    </row>
    <row r="1664" spans="1:5" x14ac:dyDescent="0.25">
      <c r="A1664">
        <v>2017</v>
      </c>
      <c r="B1664" t="s">
        <v>72</v>
      </c>
      <c r="C1664" t="s">
        <v>86</v>
      </c>
      <c r="D1664" t="s">
        <v>3905</v>
      </c>
      <c r="E1664" t="s">
        <v>3908</v>
      </c>
    </row>
    <row r="1665" spans="1:5" x14ac:dyDescent="0.25">
      <c r="A1665">
        <v>2017</v>
      </c>
      <c r="B1665" t="s">
        <v>72</v>
      </c>
      <c r="C1665" t="s">
        <v>86</v>
      </c>
      <c r="D1665" t="s">
        <v>3905</v>
      </c>
      <c r="E1665" t="s">
        <v>3909</v>
      </c>
    </row>
    <row r="1666" spans="1:5" x14ac:dyDescent="0.25">
      <c r="A1666">
        <v>2017</v>
      </c>
      <c r="B1666" t="s">
        <v>72</v>
      </c>
      <c r="C1666" t="s">
        <v>86</v>
      </c>
      <c r="D1666" t="s">
        <v>3910</v>
      </c>
      <c r="E1666" t="s">
        <v>3911</v>
      </c>
    </row>
    <row r="1667" spans="1:5" x14ac:dyDescent="0.25">
      <c r="A1667">
        <v>2017</v>
      </c>
      <c r="B1667" t="s">
        <v>72</v>
      </c>
      <c r="C1667" t="s">
        <v>86</v>
      </c>
      <c r="D1667" t="s">
        <v>3910</v>
      </c>
      <c r="E1667" t="s">
        <v>3912</v>
      </c>
    </row>
    <row r="1668" spans="1:5" x14ac:dyDescent="0.25">
      <c r="A1668">
        <v>2017</v>
      </c>
      <c r="B1668" t="s">
        <v>72</v>
      </c>
      <c r="C1668" t="s">
        <v>86</v>
      </c>
      <c r="D1668" t="s">
        <v>3818</v>
      </c>
      <c r="E1668" t="s">
        <v>3913</v>
      </c>
    </row>
    <row r="1669" spans="1:5" x14ac:dyDescent="0.25">
      <c r="A1669">
        <v>2017</v>
      </c>
      <c r="B1669" t="s">
        <v>72</v>
      </c>
      <c r="C1669" t="s">
        <v>86</v>
      </c>
      <c r="D1669" t="s">
        <v>3818</v>
      </c>
      <c r="E1669" t="s">
        <v>3914</v>
      </c>
    </row>
    <row r="1670" spans="1:5" x14ac:dyDescent="0.25">
      <c r="A1670">
        <v>2017</v>
      </c>
      <c r="B1670" t="s">
        <v>72</v>
      </c>
      <c r="C1670" t="s">
        <v>86</v>
      </c>
      <c r="D1670" t="s">
        <v>3818</v>
      </c>
      <c r="E1670" t="s">
        <v>3915</v>
      </c>
    </row>
    <row r="1671" spans="1:5" x14ac:dyDescent="0.25">
      <c r="A1671">
        <v>2017</v>
      </c>
      <c r="B1671" t="s">
        <v>72</v>
      </c>
      <c r="C1671" t="s">
        <v>86</v>
      </c>
      <c r="D1671" t="s">
        <v>3818</v>
      </c>
      <c r="E1671" t="s">
        <v>3916</v>
      </c>
    </row>
    <row r="1672" spans="1:5" x14ac:dyDescent="0.25">
      <c r="A1672">
        <v>2017</v>
      </c>
      <c r="B1672" t="s">
        <v>72</v>
      </c>
      <c r="C1672" t="s">
        <v>86</v>
      </c>
      <c r="D1672" t="s">
        <v>3818</v>
      </c>
      <c r="E1672" t="s">
        <v>3917</v>
      </c>
    </row>
    <row r="1673" spans="1:5" x14ac:dyDescent="0.25">
      <c r="A1673">
        <v>2017</v>
      </c>
      <c r="B1673" t="s">
        <v>72</v>
      </c>
      <c r="C1673" t="s">
        <v>86</v>
      </c>
      <c r="D1673" t="s">
        <v>3818</v>
      </c>
      <c r="E1673" t="s">
        <v>3918</v>
      </c>
    </row>
    <row r="1674" spans="1:5" x14ac:dyDescent="0.25">
      <c r="A1674">
        <v>2017</v>
      </c>
      <c r="B1674" t="s">
        <v>72</v>
      </c>
      <c r="C1674" t="s">
        <v>86</v>
      </c>
      <c r="D1674" t="s">
        <v>3818</v>
      </c>
      <c r="E1674" t="s">
        <v>3919</v>
      </c>
    </row>
    <row r="1675" spans="1:5" x14ac:dyDescent="0.25">
      <c r="A1675">
        <v>2017</v>
      </c>
      <c r="B1675" t="s">
        <v>72</v>
      </c>
      <c r="C1675" t="s">
        <v>86</v>
      </c>
      <c r="D1675" t="s">
        <v>3818</v>
      </c>
      <c r="E1675" t="s">
        <v>3920</v>
      </c>
    </row>
    <row r="1676" spans="1:5" x14ac:dyDescent="0.25">
      <c r="A1676">
        <v>2017</v>
      </c>
      <c r="B1676" t="s">
        <v>72</v>
      </c>
      <c r="C1676" t="s">
        <v>86</v>
      </c>
      <c r="D1676" t="s">
        <v>3818</v>
      </c>
      <c r="E1676" t="s">
        <v>3921</v>
      </c>
    </row>
    <row r="1677" spans="1:5" x14ac:dyDescent="0.25">
      <c r="A1677">
        <v>2017</v>
      </c>
      <c r="B1677" t="s">
        <v>72</v>
      </c>
      <c r="C1677" t="s">
        <v>86</v>
      </c>
      <c r="D1677" t="s">
        <v>3818</v>
      </c>
      <c r="E1677" t="s">
        <v>3922</v>
      </c>
    </row>
    <row r="1678" spans="1:5" x14ac:dyDescent="0.25">
      <c r="A1678">
        <v>2017</v>
      </c>
      <c r="B1678" t="s">
        <v>72</v>
      </c>
      <c r="C1678" t="s">
        <v>86</v>
      </c>
      <c r="D1678" t="s">
        <v>3818</v>
      </c>
      <c r="E1678" t="s">
        <v>3923</v>
      </c>
    </row>
    <row r="1679" spans="1:5" x14ac:dyDescent="0.25">
      <c r="A1679">
        <v>2017</v>
      </c>
      <c r="B1679" t="s">
        <v>72</v>
      </c>
      <c r="C1679" t="s">
        <v>86</v>
      </c>
      <c r="D1679" t="s">
        <v>3818</v>
      </c>
      <c r="E1679" t="s">
        <v>3924</v>
      </c>
    </row>
    <row r="1680" spans="1:5" x14ac:dyDescent="0.25">
      <c r="A1680">
        <v>2017</v>
      </c>
      <c r="B1680" t="s">
        <v>72</v>
      </c>
      <c r="C1680" t="s">
        <v>86</v>
      </c>
      <c r="D1680" t="s">
        <v>3818</v>
      </c>
      <c r="E1680" t="s">
        <v>3925</v>
      </c>
    </row>
    <row r="1681" spans="1:5" x14ac:dyDescent="0.25">
      <c r="A1681">
        <v>2017</v>
      </c>
      <c r="B1681" t="s">
        <v>72</v>
      </c>
      <c r="C1681" t="s">
        <v>86</v>
      </c>
      <c r="D1681" t="s">
        <v>3818</v>
      </c>
      <c r="E1681" t="s">
        <v>3926</v>
      </c>
    </row>
    <row r="1682" spans="1:5" x14ac:dyDescent="0.25">
      <c r="A1682">
        <v>2017</v>
      </c>
      <c r="B1682" t="s">
        <v>72</v>
      </c>
      <c r="C1682" t="s">
        <v>86</v>
      </c>
      <c r="D1682" t="s">
        <v>3818</v>
      </c>
      <c r="E1682" t="s">
        <v>3927</v>
      </c>
    </row>
    <row r="1683" spans="1:5" x14ac:dyDescent="0.25">
      <c r="A1683">
        <v>2017</v>
      </c>
      <c r="B1683" t="s">
        <v>72</v>
      </c>
      <c r="C1683" t="s">
        <v>86</v>
      </c>
      <c r="D1683" t="s">
        <v>3818</v>
      </c>
      <c r="E1683" t="s">
        <v>3928</v>
      </c>
    </row>
    <row r="1684" spans="1:5" x14ac:dyDescent="0.25">
      <c r="A1684">
        <v>2017</v>
      </c>
      <c r="B1684" t="s">
        <v>72</v>
      </c>
      <c r="C1684" t="s">
        <v>86</v>
      </c>
      <c r="D1684" t="s">
        <v>3818</v>
      </c>
      <c r="E1684" t="s">
        <v>3929</v>
      </c>
    </row>
    <row r="1685" spans="1:5" x14ac:dyDescent="0.25">
      <c r="A1685">
        <v>2017</v>
      </c>
      <c r="B1685" t="s">
        <v>72</v>
      </c>
      <c r="C1685" t="s">
        <v>86</v>
      </c>
      <c r="D1685" t="s">
        <v>3818</v>
      </c>
      <c r="E1685" t="s">
        <v>3930</v>
      </c>
    </row>
    <row r="1686" spans="1:5" x14ac:dyDescent="0.25">
      <c r="A1686">
        <v>2017</v>
      </c>
      <c r="B1686" t="s">
        <v>72</v>
      </c>
      <c r="C1686" t="s">
        <v>86</v>
      </c>
      <c r="D1686" t="s">
        <v>3818</v>
      </c>
      <c r="E1686" t="s">
        <v>3931</v>
      </c>
    </row>
    <row r="1687" spans="1:5" x14ac:dyDescent="0.25">
      <c r="A1687">
        <v>2017</v>
      </c>
      <c r="B1687" t="s">
        <v>72</v>
      </c>
      <c r="C1687" t="s">
        <v>86</v>
      </c>
      <c r="D1687" t="s">
        <v>3818</v>
      </c>
      <c r="E1687" t="s">
        <v>3932</v>
      </c>
    </row>
    <row r="1688" spans="1:5" x14ac:dyDescent="0.25">
      <c r="A1688">
        <v>2017</v>
      </c>
      <c r="B1688" t="s">
        <v>72</v>
      </c>
      <c r="C1688" t="s">
        <v>86</v>
      </c>
      <c r="D1688" t="s">
        <v>3818</v>
      </c>
      <c r="E1688" t="s">
        <v>3933</v>
      </c>
    </row>
    <row r="1689" spans="1:5" x14ac:dyDescent="0.25">
      <c r="A1689">
        <v>2017</v>
      </c>
      <c r="B1689" t="s">
        <v>72</v>
      </c>
      <c r="C1689" t="s">
        <v>86</v>
      </c>
      <c r="D1689" t="s">
        <v>2660</v>
      </c>
      <c r="E1689" t="s">
        <v>3934</v>
      </c>
    </row>
    <row r="1690" spans="1:5" x14ac:dyDescent="0.25">
      <c r="A1690">
        <v>2017</v>
      </c>
      <c r="B1690" t="s">
        <v>72</v>
      </c>
      <c r="C1690" t="s">
        <v>86</v>
      </c>
      <c r="D1690" t="s">
        <v>2660</v>
      </c>
      <c r="E1690" t="s">
        <v>3935</v>
      </c>
    </row>
    <row r="1691" spans="1:5" x14ac:dyDescent="0.25">
      <c r="A1691">
        <v>2017</v>
      </c>
      <c r="B1691" t="s">
        <v>72</v>
      </c>
      <c r="C1691" t="s">
        <v>86</v>
      </c>
      <c r="D1691" t="s">
        <v>2660</v>
      </c>
      <c r="E1691" t="s">
        <v>3936</v>
      </c>
    </row>
    <row r="1692" spans="1:5" x14ac:dyDescent="0.25">
      <c r="A1692">
        <v>2017</v>
      </c>
      <c r="B1692" t="s">
        <v>72</v>
      </c>
      <c r="C1692" t="s">
        <v>86</v>
      </c>
      <c r="D1692" t="s">
        <v>2660</v>
      </c>
      <c r="E1692" t="s">
        <v>3937</v>
      </c>
    </row>
    <row r="1693" spans="1:5" x14ac:dyDescent="0.25">
      <c r="A1693">
        <v>2017</v>
      </c>
      <c r="B1693" t="s">
        <v>72</v>
      </c>
      <c r="C1693" t="s">
        <v>86</v>
      </c>
      <c r="D1693" t="s">
        <v>2033</v>
      </c>
      <c r="E1693" t="s">
        <v>3938</v>
      </c>
    </row>
    <row r="1694" spans="1:5" x14ac:dyDescent="0.25">
      <c r="A1694">
        <v>2017</v>
      </c>
      <c r="B1694" t="s">
        <v>72</v>
      </c>
      <c r="C1694" t="s">
        <v>86</v>
      </c>
      <c r="D1694" t="s">
        <v>2033</v>
      </c>
      <c r="E1694" t="s">
        <v>3939</v>
      </c>
    </row>
    <row r="1695" spans="1:5" x14ac:dyDescent="0.25">
      <c r="A1695">
        <v>2017</v>
      </c>
      <c r="B1695" t="s">
        <v>72</v>
      </c>
      <c r="C1695" t="s">
        <v>86</v>
      </c>
      <c r="D1695" t="s">
        <v>2033</v>
      </c>
      <c r="E1695" t="s">
        <v>3940</v>
      </c>
    </row>
    <row r="1696" spans="1:5" x14ac:dyDescent="0.25">
      <c r="A1696">
        <v>2017</v>
      </c>
      <c r="B1696" t="s">
        <v>72</v>
      </c>
      <c r="C1696" t="s">
        <v>86</v>
      </c>
      <c r="D1696" t="s">
        <v>2033</v>
      </c>
      <c r="E1696" t="s">
        <v>3941</v>
      </c>
    </row>
    <row r="1697" spans="1:5" x14ac:dyDescent="0.25">
      <c r="A1697">
        <v>2017</v>
      </c>
      <c r="B1697" t="s">
        <v>72</v>
      </c>
      <c r="C1697" t="s">
        <v>86</v>
      </c>
      <c r="D1697" t="s">
        <v>2033</v>
      </c>
      <c r="E1697" t="s">
        <v>3942</v>
      </c>
    </row>
    <row r="1698" spans="1:5" x14ac:dyDescent="0.25">
      <c r="A1698">
        <v>2017</v>
      </c>
      <c r="B1698" t="s">
        <v>72</v>
      </c>
      <c r="C1698" t="s">
        <v>86</v>
      </c>
      <c r="D1698" t="s">
        <v>2033</v>
      </c>
      <c r="E1698" t="s">
        <v>3943</v>
      </c>
    </row>
    <row r="1699" spans="1:5" x14ac:dyDescent="0.25">
      <c r="A1699">
        <v>2017</v>
      </c>
      <c r="B1699" t="s">
        <v>72</v>
      </c>
      <c r="C1699" t="s">
        <v>86</v>
      </c>
      <c r="D1699" t="s">
        <v>2033</v>
      </c>
      <c r="E1699" t="s">
        <v>3944</v>
      </c>
    </row>
    <row r="1700" spans="1:5" x14ac:dyDescent="0.25">
      <c r="A1700">
        <v>2017</v>
      </c>
      <c r="B1700" t="s">
        <v>72</v>
      </c>
      <c r="C1700" t="s">
        <v>86</v>
      </c>
      <c r="D1700" t="s">
        <v>2033</v>
      </c>
      <c r="E1700" t="s">
        <v>3945</v>
      </c>
    </row>
    <row r="1701" spans="1:5" x14ac:dyDescent="0.25">
      <c r="A1701">
        <v>2017</v>
      </c>
      <c r="B1701" t="s">
        <v>72</v>
      </c>
      <c r="C1701" t="s">
        <v>86</v>
      </c>
      <c r="D1701" t="s">
        <v>2033</v>
      </c>
      <c r="E1701" t="s">
        <v>3946</v>
      </c>
    </row>
    <row r="1702" spans="1:5" x14ac:dyDescent="0.25">
      <c r="A1702">
        <v>2017</v>
      </c>
      <c r="B1702" t="s">
        <v>72</v>
      </c>
      <c r="C1702" t="s">
        <v>86</v>
      </c>
      <c r="D1702" t="s">
        <v>2033</v>
      </c>
      <c r="E1702" t="s">
        <v>3947</v>
      </c>
    </row>
    <row r="1703" spans="1:5" x14ac:dyDescent="0.25">
      <c r="A1703">
        <v>2017</v>
      </c>
      <c r="B1703" t="s">
        <v>72</v>
      </c>
      <c r="C1703" t="s">
        <v>86</v>
      </c>
      <c r="D1703" t="s">
        <v>2033</v>
      </c>
      <c r="E1703" t="s">
        <v>3948</v>
      </c>
    </row>
    <row r="1704" spans="1:5" x14ac:dyDescent="0.25">
      <c r="A1704">
        <v>2017</v>
      </c>
      <c r="B1704" t="s">
        <v>72</v>
      </c>
      <c r="C1704" t="s">
        <v>86</v>
      </c>
      <c r="D1704" t="s">
        <v>2033</v>
      </c>
      <c r="E1704" t="s">
        <v>3949</v>
      </c>
    </row>
    <row r="1705" spans="1:5" x14ac:dyDescent="0.25">
      <c r="A1705">
        <v>2017</v>
      </c>
      <c r="B1705" t="s">
        <v>72</v>
      </c>
      <c r="C1705" t="s">
        <v>86</v>
      </c>
      <c r="D1705" t="s">
        <v>2033</v>
      </c>
      <c r="E1705" t="s">
        <v>3950</v>
      </c>
    </row>
    <row r="1706" spans="1:5" x14ac:dyDescent="0.25">
      <c r="A1706">
        <v>2017</v>
      </c>
      <c r="B1706" t="s">
        <v>72</v>
      </c>
      <c r="C1706" t="s">
        <v>86</v>
      </c>
      <c r="D1706" t="s">
        <v>2787</v>
      </c>
      <c r="E1706" t="s">
        <v>3951</v>
      </c>
    </row>
    <row r="1707" spans="1:5" x14ac:dyDescent="0.25">
      <c r="A1707">
        <v>2017</v>
      </c>
      <c r="B1707" t="s">
        <v>72</v>
      </c>
      <c r="C1707" t="s">
        <v>86</v>
      </c>
      <c r="D1707" t="s">
        <v>2787</v>
      </c>
      <c r="E1707" t="s">
        <v>3952</v>
      </c>
    </row>
    <row r="1708" spans="1:5" x14ac:dyDescent="0.25">
      <c r="A1708">
        <v>2017</v>
      </c>
      <c r="B1708" t="s">
        <v>72</v>
      </c>
      <c r="C1708" t="s">
        <v>86</v>
      </c>
      <c r="D1708" t="s">
        <v>2787</v>
      </c>
      <c r="E1708" t="s">
        <v>3953</v>
      </c>
    </row>
    <row r="1709" spans="1:5" x14ac:dyDescent="0.25">
      <c r="A1709">
        <v>2017</v>
      </c>
      <c r="B1709" t="s">
        <v>72</v>
      </c>
      <c r="C1709" t="s">
        <v>86</v>
      </c>
      <c r="D1709" t="s">
        <v>2787</v>
      </c>
      <c r="E1709" t="s">
        <v>3954</v>
      </c>
    </row>
    <row r="1710" spans="1:5" x14ac:dyDescent="0.25">
      <c r="A1710">
        <v>2017</v>
      </c>
      <c r="B1710" t="s">
        <v>72</v>
      </c>
      <c r="C1710" t="s">
        <v>86</v>
      </c>
      <c r="D1710" t="s">
        <v>2787</v>
      </c>
      <c r="E1710" t="s">
        <v>3955</v>
      </c>
    </row>
    <row r="1711" spans="1:5" x14ac:dyDescent="0.25">
      <c r="A1711">
        <v>2017</v>
      </c>
      <c r="B1711" t="s">
        <v>72</v>
      </c>
      <c r="C1711" t="s">
        <v>86</v>
      </c>
      <c r="D1711" t="s">
        <v>2787</v>
      </c>
      <c r="E1711" t="s">
        <v>3956</v>
      </c>
    </row>
    <row r="1712" spans="1:5" x14ac:dyDescent="0.25">
      <c r="A1712">
        <v>2017</v>
      </c>
      <c r="B1712" t="s">
        <v>72</v>
      </c>
      <c r="C1712" t="s">
        <v>86</v>
      </c>
      <c r="D1712" t="s">
        <v>2787</v>
      </c>
      <c r="E1712" t="s">
        <v>3957</v>
      </c>
    </row>
    <row r="1713" spans="1:5" x14ac:dyDescent="0.25">
      <c r="A1713">
        <v>2017</v>
      </c>
      <c r="B1713" t="s">
        <v>72</v>
      </c>
      <c r="C1713" t="s">
        <v>86</v>
      </c>
      <c r="D1713" t="s">
        <v>2787</v>
      </c>
      <c r="E1713" t="s">
        <v>3958</v>
      </c>
    </row>
    <row r="1714" spans="1:5" x14ac:dyDescent="0.25">
      <c r="A1714">
        <v>2017</v>
      </c>
      <c r="B1714" t="s">
        <v>72</v>
      </c>
      <c r="C1714" t="s">
        <v>86</v>
      </c>
      <c r="D1714" t="s">
        <v>2787</v>
      </c>
      <c r="E1714" t="s">
        <v>3959</v>
      </c>
    </row>
    <row r="1715" spans="1:5" x14ac:dyDescent="0.25">
      <c r="A1715">
        <v>2017</v>
      </c>
      <c r="B1715" t="s">
        <v>72</v>
      </c>
      <c r="C1715" t="s">
        <v>86</v>
      </c>
      <c r="D1715" t="s">
        <v>2787</v>
      </c>
      <c r="E1715" t="s">
        <v>3960</v>
      </c>
    </row>
    <row r="1716" spans="1:5" x14ac:dyDescent="0.25">
      <c r="A1716">
        <v>2017</v>
      </c>
      <c r="B1716" t="s">
        <v>72</v>
      </c>
      <c r="C1716" t="s">
        <v>86</v>
      </c>
      <c r="D1716" t="s">
        <v>2787</v>
      </c>
      <c r="E1716" t="s">
        <v>3961</v>
      </c>
    </row>
    <row r="1717" spans="1:5" x14ac:dyDescent="0.25">
      <c r="A1717">
        <v>2017</v>
      </c>
      <c r="B1717" t="s">
        <v>72</v>
      </c>
      <c r="C1717" t="s">
        <v>86</v>
      </c>
      <c r="D1717" t="s">
        <v>2787</v>
      </c>
      <c r="E1717" t="s">
        <v>3962</v>
      </c>
    </row>
    <row r="1718" spans="1:5" x14ac:dyDescent="0.25">
      <c r="A1718">
        <v>2017</v>
      </c>
      <c r="B1718" t="s">
        <v>72</v>
      </c>
      <c r="C1718" t="s">
        <v>86</v>
      </c>
      <c r="D1718" t="s">
        <v>2787</v>
      </c>
      <c r="E1718" t="s">
        <v>3963</v>
      </c>
    </row>
    <row r="1719" spans="1:5" x14ac:dyDescent="0.25">
      <c r="A1719">
        <v>2017</v>
      </c>
      <c r="B1719" t="s">
        <v>72</v>
      </c>
      <c r="C1719" t="s">
        <v>86</v>
      </c>
      <c r="D1719" t="s">
        <v>2787</v>
      </c>
      <c r="E1719" t="s">
        <v>3964</v>
      </c>
    </row>
    <row r="1720" spans="1:5" x14ac:dyDescent="0.25">
      <c r="A1720">
        <v>2017</v>
      </c>
      <c r="B1720" t="s">
        <v>72</v>
      </c>
      <c r="C1720" t="s">
        <v>86</v>
      </c>
      <c r="D1720" t="s">
        <v>2787</v>
      </c>
      <c r="E1720" t="s">
        <v>3965</v>
      </c>
    </row>
    <row r="1721" spans="1:5" x14ac:dyDescent="0.25">
      <c r="A1721">
        <v>2017</v>
      </c>
      <c r="B1721" t="s">
        <v>72</v>
      </c>
      <c r="C1721" t="s">
        <v>86</v>
      </c>
      <c r="D1721" t="s">
        <v>2787</v>
      </c>
      <c r="E1721" t="s">
        <v>3966</v>
      </c>
    </row>
    <row r="1722" spans="1:5" x14ac:dyDescent="0.25">
      <c r="A1722">
        <v>2017</v>
      </c>
      <c r="B1722" t="s">
        <v>72</v>
      </c>
      <c r="C1722" t="s">
        <v>86</v>
      </c>
      <c r="D1722" t="s">
        <v>2787</v>
      </c>
      <c r="E1722" t="s">
        <v>3967</v>
      </c>
    </row>
    <row r="1723" spans="1:5" x14ac:dyDescent="0.25">
      <c r="A1723">
        <v>2017</v>
      </c>
      <c r="B1723" t="s">
        <v>72</v>
      </c>
      <c r="C1723" t="s">
        <v>86</v>
      </c>
      <c r="D1723" t="s">
        <v>2787</v>
      </c>
      <c r="E1723" t="s">
        <v>3968</v>
      </c>
    </row>
    <row r="1724" spans="1:5" x14ac:dyDescent="0.25">
      <c r="A1724">
        <v>2017</v>
      </c>
      <c r="B1724" t="s">
        <v>72</v>
      </c>
      <c r="C1724" t="s">
        <v>86</v>
      </c>
      <c r="D1724" t="s">
        <v>2787</v>
      </c>
      <c r="E1724" t="s">
        <v>3969</v>
      </c>
    </row>
    <row r="1725" spans="1:5" x14ac:dyDescent="0.25">
      <c r="A1725">
        <v>2017</v>
      </c>
      <c r="B1725" t="s">
        <v>72</v>
      </c>
      <c r="C1725" t="s">
        <v>86</v>
      </c>
      <c r="D1725" t="s">
        <v>2787</v>
      </c>
      <c r="E1725" t="s">
        <v>3970</v>
      </c>
    </row>
    <row r="1726" spans="1:5" x14ac:dyDescent="0.25">
      <c r="A1726">
        <v>2017</v>
      </c>
      <c r="B1726" t="s">
        <v>72</v>
      </c>
      <c r="C1726" t="s">
        <v>86</v>
      </c>
      <c r="D1726" t="s">
        <v>2787</v>
      </c>
      <c r="E1726" t="s">
        <v>3971</v>
      </c>
    </row>
    <row r="1727" spans="1:5" x14ac:dyDescent="0.25">
      <c r="A1727">
        <v>2017</v>
      </c>
      <c r="B1727" t="s">
        <v>72</v>
      </c>
      <c r="C1727" t="s">
        <v>86</v>
      </c>
      <c r="D1727" t="s">
        <v>2787</v>
      </c>
      <c r="E1727" t="s">
        <v>3972</v>
      </c>
    </row>
    <row r="1728" spans="1:5" x14ac:dyDescent="0.25">
      <c r="A1728">
        <v>2017</v>
      </c>
      <c r="B1728" t="s">
        <v>72</v>
      </c>
      <c r="C1728" t="s">
        <v>86</v>
      </c>
      <c r="D1728" t="s">
        <v>2787</v>
      </c>
      <c r="E1728" t="s">
        <v>3973</v>
      </c>
    </row>
    <row r="1729" spans="1:5" x14ac:dyDescent="0.25">
      <c r="A1729">
        <v>2017</v>
      </c>
      <c r="B1729" t="s">
        <v>72</v>
      </c>
      <c r="C1729" t="s">
        <v>86</v>
      </c>
      <c r="D1729" t="s">
        <v>2787</v>
      </c>
      <c r="E1729" t="s">
        <v>3974</v>
      </c>
    </row>
    <row r="1730" spans="1:5" x14ac:dyDescent="0.25">
      <c r="A1730">
        <v>2017</v>
      </c>
      <c r="B1730" t="s">
        <v>72</v>
      </c>
      <c r="C1730" t="s">
        <v>86</v>
      </c>
      <c r="D1730" t="s">
        <v>2787</v>
      </c>
      <c r="E1730" t="s">
        <v>3975</v>
      </c>
    </row>
    <row r="1731" spans="1:5" x14ac:dyDescent="0.25">
      <c r="A1731">
        <v>2017</v>
      </c>
      <c r="B1731" t="s">
        <v>72</v>
      </c>
      <c r="C1731" t="s">
        <v>86</v>
      </c>
      <c r="D1731" t="s">
        <v>2787</v>
      </c>
      <c r="E1731" t="s">
        <v>3976</v>
      </c>
    </row>
    <row r="1732" spans="1:5" x14ac:dyDescent="0.25">
      <c r="A1732">
        <v>2017</v>
      </c>
      <c r="B1732" t="s">
        <v>72</v>
      </c>
      <c r="C1732" t="s">
        <v>86</v>
      </c>
      <c r="D1732" t="s">
        <v>2787</v>
      </c>
      <c r="E1732" t="s">
        <v>3977</v>
      </c>
    </row>
    <row r="1733" spans="1:5" x14ac:dyDescent="0.25">
      <c r="A1733">
        <v>2017</v>
      </c>
      <c r="B1733" t="s">
        <v>72</v>
      </c>
      <c r="C1733" t="s">
        <v>86</v>
      </c>
      <c r="D1733" t="s">
        <v>2787</v>
      </c>
      <c r="E1733" t="s">
        <v>3978</v>
      </c>
    </row>
    <row r="1734" spans="1:5" x14ac:dyDescent="0.25">
      <c r="A1734">
        <v>2017</v>
      </c>
      <c r="B1734" t="s">
        <v>72</v>
      </c>
      <c r="C1734" t="s">
        <v>86</v>
      </c>
      <c r="D1734" t="s">
        <v>2787</v>
      </c>
      <c r="E1734" t="s">
        <v>3979</v>
      </c>
    </row>
    <row r="1735" spans="1:5" x14ac:dyDescent="0.25">
      <c r="A1735">
        <v>2017</v>
      </c>
      <c r="B1735" t="s">
        <v>72</v>
      </c>
      <c r="C1735" t="s">
        <v>86</v>
      </c>
      <c r="D1735" t="s">
        <v>2787</v>
      </c>
      <c r="E1735" t="s">
        <v>3980</v>
      </c>
    </row>
    <row r="1736" spans="1:5" x14ac:dyDescent="0.25">
      <c r="A1736">
        <v>2017</v>
      </c>
      <c r="B1736" t="s">
        <v>72</v>
      </c>
      <c r="C1736" t="s">
        <v>86</v>
      </c>
      <c r="D1736" t="s">
        <v>2787</v>
      </c>
      <c r="E1736" t="s">
        <v>3981</v>
      </c>
    </row>
    <row r="1737" spans="1:5" x14ac:dyDescent="0.25">
      <c r="A1737">
        <v>2017</v>
      </c>
      <c r="B1737" t="s">
        <v>72</v>
      </c>
      <c r="C1737" t="s">
        <v>86</v>
      </c>
      <c r="D1737" t="s">
        <v>2787</v>
      </c>
      <c r="E1737" t="s">
        <v>3982</v>
      </c>
    </row>
    <row r="1738" spans="1:5" x14ac:dyDescent="0.25">
      <c r="A1738">
        <v>2017</v>
      </c>
      <c r="B1738" t="s">
        <v>72</v>
      </c>
      <c r="C1738" t="s">
        <v>86</v>
      </c>
      <c r="D1738" t="s">
        <v>2787</v>
      </c>
      <c r="E1738" t="s">
        <v>3983</v>
      </c>
    </row>
    <row r="1739" spans="1:5" x14ac:dyDescent="0.25">
      <c r="A1739">
        <v>2017</v>
      </c>
      <c r="B1739" t="s">
        <v>72</v>
      </c>
      <c r="C1739" t="s">
        <v>86</v>
      </c>
      <c r="D1739" t="s">
        <v>2787</v>
      </c>
      <c r="E1739" t="s">
        <v>3984</v>
      </c>
    </row>
    <row r="1740" spans="1:5" x14ac:dyDescent="0.25">
      <c r="A1740">
        <v>2017</v>
      </c>
      <c r="B1740" t="s">
        <v>72</v>
      </c>
      <c r="C1740" t="s">
        <v>86</v>
      </c>
      <c r="D1740" t="s">
        <v>2787</v>
      </c>
      <c r="E1740" t="s">
        <v>3985</v>
      </c>
    </row>
    <row r="1741" spans="1:5" x14ac:dyDescent="0.25">
      <c r="A1741">
        <v>2017</v>
      </c>
      <c r="B1741" t="s">
        <v>72</v>
      </c>
      <c r="C1741" t="s">
        <v>86</v>
      </c>
      <c r="D1741" t="s">
        <v>2787</v>
      </c>
      <c r="E1741" t="s">
        <v>3986</v>
      </c>
    </row>
    <row r="1742" spans="1:5" x14ac:dyDescent="0.25">
      <c r="A1742">
        <v>2017</v>
      </c>
      <c r="B1742" t="s">
        <v>72</v>
      </c>
      <c r="C1742" t="s">
        <v>86</v>
      </c>
      <c r="D1742" t="s">
        <v>2787</v>
      </c>
      <c r="E1742" t="s">
        <v>3987</v>
      </c>
    </row>
    <row r="1743" spans="1:5" x14ac:dyDescent="0.25">
      <c r="A1743">
        <v>2017</v>
      </c>
      <c r="B1743" t="s">
        <v>72</v>
      </c>
      <c r="C1743" t="s">
        <v>86</v>
      </c>
      <c r="D1743" t="s">
        <v>2789</v>
      </c>
      <c r="E1743" t="s">
        <v>3988</v>
      </c>
    </row>
    <row r="1744" spans="1:5" x14ac:dyDescent="0.25">
      <c r="A1744">
        <v>2017</v>
      </c>
      <c r="B1744" t="s">
        <v>72</v>
      </c>
      <c r="C1744" t="s">
        <v>86</v>
      </c>
      <c r="D1744" t="s">
        <v>2789</v>
      </c>
      <c r="E1744" t="s">
        <v>3989</v>
      </c>
    </row>
    <row r="1745" spans="1:5" x14ac:dyDescent="0.25">
      <c r="A1745">
        <v>2017</v>
      </c>
      <c r="B1745" t="s">
        <v>72</v>
      </c>
      <c r="C1745" t="s">
        <v>86</v>
      </c>
      <c r="D1745" t="s">
        <v>2789</v>
      </c>
      <c r="E1745" t="s">
        <v>3990</v>
      </c>
    </row>
    <row r="1746" spans="1:5" x14ac:dyDescent="0.25">
      <c r="A1746">
        <v>2017</v>
      </c>
      <c r="B1746" t="s">
        <v>72</v>
      </c>
      <c r="C1746" t="s">
        <v>86</v>
      </c>
      <c r="D1746" t="s">
        <v>2789</v>
      </c>
      <c r="E1746" t="s">
        <v>3991</v>
      </c>
    </row>
    <row r="1747" spans="1:5" x14ac:dyDescent="0.25">
      <c r="A1747">
        <v>2017</v>
      </c>
      <c r="B1747" t="s">
        <v>72</v>
      </c>
      <c r="C1747" t="s">
        <v>86</v>
      </c>
      <c r="D1747" t="s">
        <v>2789</v>
      </c>
      <c r="E1747" t="s">
        <v>3992</v>
      </c>
    </row>
    <row r="1748" spans="1:5" x14ac:dyDescent="0.25">
      <c r="A1748">
        <v>2017</v>
      </c>
      <c r="B1748" t="s">
        <v>72</v>
      </c>
      <c r="C1748" t="s">
        <v>86</v>
      </c>
      <c r="D1748" t="s">
        <v>2789</v>
      </c>
      <c r="E1748" t="s">
        <v>3993</v>
      </c>
    </row>
    <row r="1749" spans="1:5" x14ac:dyDescent="0.25">
      <c r="A1749">
        <v>2017</v>
      </c>
      <c r="B1749" t="s">
        <v>72</v>
      </c>
      <c r="C1749" t="s">
        <v>86</v>
      </c>
      <c r="D1749" t="s">
        <v>2789</v>
      </c>
      <c r="E1749" t="s">
        <v>3994</v>
      </c>
    </row>
    <row r="1750" spans="1:5" x14ac:dyDescent="0.25">
      <c r="A1750">
        <v>2017</v>
      </c>
      <c r="B1750" t="s">
        <v>72</v>
      </c>
      <c r="C1750" t="s">
        <v>86</v>
      </c>
      <c r="D1750" t="s">
        <v>2789</v>
      </c>
      <c r="E1750" t="s">
        <v>3995</v>
      </c>
    </row>
    <row r="1751" spans="1:5" x14ac:dyDescent="0.25">
      <c r="A1751">
        <v>2017</v>
      </c>
      <c r="B1751" t="s">
        <v>72</v>
      </c>
      <c r="C1751" t="s">
        <v>86</v>
      </c>
      <c r="D1751" t="s">
        <v>2789</v>
      </c>
      <c r="E1751" t="s">
        <v>3996</v>
      </c>
    </row>
    <row r="1752" spans="1:5" x14ac:dyDescent="0.25">
      <c r="A1752">
        <v>2017</v>
      </c>
      <c r="B1752" t="s">
        <v>72</v>
      </c>
      <c r="C1752" t="s">
        <v>86</v>
      </c>
      <c r="D1752" t="s">
        <v>2789</v>
      </c>
      <c r="E1752" t="s">
        <v>3997</v>
      </c>
    </row>
    <row r="1753" spans="1:5" x14ac:dyDescent="0.25">
      <c r="A1753">
        <v>2017</v>
      </c>
      <c r="B1753" t="s">
        <v>72</v>
      </c>
      <c r="C1753" t="s">
        <v>86</v>
      </c>
      <c r="D1753" t="s">
        <v>2789</v>
      </c>
      <c r="E1753" t="s">
        <v>3998</v>
      </c>
    </row>
    <row r="1754" spans="1:5" x14ac:dyDescent="0.25">
      <c r="A1754">
        <v>2017</v>
      </c>
      <c r="B1754" t="s">
        <v>72</v>
      </c>
      <c r="C1754" t="s">
        <v>86</v>
      </c>
      <c r="D1754" t="s">
        <v>2789</v>
      </c>
      <c r="E1754" t="s">
        <v>3999</v>
      </c>
    </row>
    <row r="1755" spans="1:5" x14ac:dyDescent="0.25">
      <c r="A1755">
        <v>2017</v>
      </c>
      <c r="B1755" t="s">
        <v>72</v>
      </c>
      <c r="C1755" t="s">
        <v>86</v>
      </c>
      <c r="D1755" t="s">
        <v>2789</v>
      </c>
      <c r="E1755" t="s">
        <v>4000</v>
      </c>
    </row>
    <row r="1756" spans="1:5" x14ac:dyDescent="0.25">
      <c r="A1756">
        <v>2017</v>
      </c>
      <c r="B1756" t="s">
        <v>72</v>
      </c>
      <c r="C1756" t="s">
        <v>86</v>
      </c>
      <c r="D1756" t="s">
        <v>2789</v>
      </c>
      <c r="E1756" t="s">
        <v>4001</v>
      </c>
    </row>
    <row r="1757" spans="1:5" x14ac:dyDescent="0.25">
      <c r="A1757">
        <v>2017</v>
      </c>
      <c r="B1757" t="s">
        <v>72</v>
      </c>
      <c r="C1757" t="s">
        <v>86</v>
      </c>
      <c r="D1757" t="s">
        <v>2789</v>
      </c>
      <c r="E1757" t="s">
        <v>4002</v>
      </c>
    </row>
    <row r="1758" spans="1:5" x14ac:dyDescent="0.25">
      <c r="A1758">
        <v>2017</v>
      </c>
      <c r="B1758" t="s">
        <v>72</v>
      </c>
      <c r="C1758" t="s">
        <v>86</v>
      </c>
      <c r="D1758" t="s">
        <v>2789</v>
      </c>
      <c r="E1758" t="s">
        <v>4003</v>
      </c>
    </row>
    <row r="1759" spans="1:5" x14ac:dyDescent="0.25">
      <c r="A1759">
        <v>2017</v>
      </c>
      <c r="B1759" t="s">
        <v>72</v>
      </c>
      <c r="C1759" t="s">
        <v>86</v>
      </c>
      <c r="D1759" t="s">
        <v>2789</v>
      </c>
      <c r="E1759" t="s">
        <v>4004</v>
      </c>
    </row>
    <row r="1760" spans="1:5" x14ac:dyDescent="0.25">
      <c r="A1760">
        <v>2017</v>
      </c>
      <c r="B1760" t="s">
        <v>72</v>
      </c>
      <c r="C1760" t="s">
        <v>86</v>
      </c>
      <c r="D1760" t="s">
        <v>2789</v>
      </c>
      <c r="E1760" t="s">
        <v>4005</v>
      </c>
    </row>
    <row r="1761" spans="1:5" x14ac:dyDescent="0.25">
      <c r="A1761">
        <v>2017</v>
      </c>
      <c r="B1761" t="s">
        <v>72</v>
      </c>
      <c r="C1761" t="s">
        <v>86</v>
      </c>
      <c r="D1761" t="s">
        <v>2789</v>
      </c>
      <c r="E1761" t="s">
        <v>4006</v>
      </c>
    </row>
    <row r="1762" spans="1:5" x14ac:dyDescent="0.25">
      <c r="A1762">
        <v>2017</v>
      </c>
      <c r="B1762" t="s">
        <v>72</v>
      </c>
      <c r="C1762" t="s">
        <v>86</v>
      </c>
      <c r="D1762" t="s">
        <v>2789</v>
      </c>
      <c r="E1762" t="s">
        <v>4007</v>
      </c>
    </row>
    <row r="1763" spans="1:5" x14ac:dyDescent="0.25">
      <c r="A1763">
        <v>2017</v>
      </c>
      <c r="B1763" t="s">
        <v>72</v>
      </c>
      <c r="C1763" t="s">
        <v>86</v>
      </c>
      <c r="D1763" t="s">
        <v>2789</v>
      </c>
      <c r="E1763" t="s">
        <v>4008</v>
      </c>
    </row>
    <row r="1764" spans="1:5" x14ac:dyDescent="0.25">
      <c r="A1764">
        <v>2017</v>
      </c>
      <c r="B1764" t="s">
        <v>72</v>
      </c>
      <c r="C1764" t="s">
        <v>86</v>
      </c>
      <c r="D1764" t="s">
        <v>2789</v>
      </c>
      <c r="E1764" t="s">
        <v>4009</v>
      </c>
    </row>
    <row r="1765" spans="1:5" x14ac:dyDescent="0.25">
      <c r="A1765">
        <v>2017</v>
      </c>
      <c r="B1765" t="s">
        <v>72</v>
      </c>
      <c r="C1765" t="s">
        <v>86</v>
      </c>
      <c r="D1765" t="s">
        <v>2789</v>
      </c>
      <c r="E1765" t="s">
        <v>4010</v>
      </c>
    </row>
    <row r="1766" spans="1:5" x14ac:dyDescent="0.25">
      <c r="A1766">
        <v>2017</v>
      </c>
      <c r="B1766" t="s">
        <v>72</v>
      </c>
      <c r="C1766" t="s">
        <v>86</v>
      </c>
      <c r="D1766" t="s">
        <v>2789</v>
      </c>
      <c r="E1766" t="s">
        <v>4011</v>
      </c>
    </row>
    <row r="1767" spans="1:5" x14ac:dyDescent="0.25">
      <c r="A1767">
        <v>2017</v>
      </c>
      <c r="B1767" t="s">
        <v>72</v>
      </c>
      <c r="C1767" t="s">
        <v>86</v>
      </c>
      <c r="D1767" t="s">
        <v>2789</v>
      </c>
      <c r="E1767" t="s">
        <v>4012</v>
      </c>
    </row>
    <row r="1768" spans="1:5" x14ac:dyDescent="0.25">
      <c r="A1768">
        <v>2017</v>
      </c>
      <c r="B1768" t="s">
        <v>72</v>
      </c>
      <c r="C1768" t="s">
        <v>86</v>
      </c>
      <c r="D1768" t="s">
        <v>2789</v>
      </c>
      <c r="E1768" t="s">
        <v>4013</v>
      </c>
    </row>
    <row r="1769" spans="1:5" x14ac:dyDescent="0.25">
      <c r="A1769">
        <v>2017</v>
      </c>
      <c r="B1769" t="s">
        <v>72</v>
      </c>
      <c r="C1769" t="s">
        <v>86</v>
      </c>
      <c r="D1769" t="s">
        <v>2789</v>
      </c>
      <c r="E1769" t="s">
        <v>4014</v>
      </c>
    </row>
    <row r="1770" spans="1:5" x14ac:dyDescent="0.25">
      <c r="A1770">
        <v>2017</v>
      </c>
      <c r="B1770" t="s">
        <v>72</v>
      </c>
      <c r="C1770" t="s">
        <v>86</v>
      </c>
      <c r="D1770" t="s">
        <v>2789</v>
      </c>
      <c r="E1770" t="s">
        <v>4015</v>
      </c>
    </row>
    <row r="1771" spans="1:5" x14ac:dyDescent="0.25">
      <c r="A1771">
        <v>2017</v>
      </c>
      <c r="B1771" t="s">
        <v>72</v>
      </c>
      <c r="C1771" t="s">
        <v>86</v>
      </c>
      <c r="D1771" t="s">
        <v>2789</v>
      </c>
      <c r="E1771" t="s">
        <v>4016</v>
      </c>
    </row>
    <row r="1772" spans="1:5" x14ac:dyDescent="0.25">
      <c r="A1772">
        <v>2017</v>
      </c>
      <c r="B1772" t="s">
        <v>72</v>
      </c>
      <c r="C1772" t="s">
        <v>86</v>
      </c>
      <c r="D1772" t="s">
        <v>2789</v>
      </c>
      <c r="E1772" t="s">
        <v>4017</v>
      </c>
    </row>
    <row r="1773" spans="1:5" x14ac:dyDescent="0.25">
      <c r="A1773">
        <v>2017</v>
      </c>
      <c r="B1773" t="s">
        <v>72</v>
      </c>
      <c r="C1773" t="s">
        <v>86</v>
      </c>
      <c r="D1773" t="s">
        <v>2789</v>
      </c>
      <c r="E1773" t="s">
        <v>4018</v>
      </c>
    </row>
    <row r="1774" spans="1:5" x14ac:dyDescent="0.25">
      <c r="A1774">
        <v>2017</v>
      </c>
      <c r="B1774" t="s">
        <v>72</v>
      </c>
      <c r="C1774" t="s">
        <v>86</v>
      </c>
      <c r="D1774" t="s">
        <v>2789</v>
      </c>
      <c r="E1774" t="s">
        <v>4019</v>
      </c>
    </row>
    <row r="1775" spans="1:5" x14ac:dyDescent="0.25">
      <c r="A1775">
        <v>2017</v>
      </c>
      <c r="B1775" t="s">
        <v>72</v>
      </c>
      <c r="C1775" t="s">
        <v>86</v>
      </c>
      <c r="D1775" t="s">
        <v>2789</v>
      </c>
      <c r="E1775" t="s">
        <v>4020</v>
      </c>
    </row>
    <row r="1776" spans="1:5" x14ac:dyDescent="0.25">
      <c r="A1776">
        <v>2017</v>
      </c>
      <c r="B1776" t="s">
        <v>72</v>
      </c>
      <c r="C1776" t="s">
        <v>86</v>
      </c>
      <c r="D1776" t="s">
        <v>2789</v>
      </c>
      <c r="E1776" t="s">
        <v>4021</v>
      </c>
    </row>
    <row r="1777" spans="1:5" x14ac:dyDescent="0.25">
      <c r="A1777">
        <v>2017</v>
      </c>
      <c r="B1777" t="s">
        <v>72</v>
      </c>
      <c r="C1777" t="s">
        <v>86</v>
      </c>
      <c r="D1777" t="s">
        <v>2789</v>
      </c>
      <c r="E1777" t="s">
        <v>4022</v>
      </c>
    </row>
    <row r="1778" spans="1:5" x14ac:dyDescent="0.25">
      <c r="A1778">
        <v>2017</v>
      </c>
      <c r="B1778" t="s">
        <v>72</v>
      </c>
      <c r="C1778" t="s">
        <v>86</v>
      </c>
      <c r="D1778" t="s">
        <v>2789</v>
      </c>
      <c r="E1778" t="s">
        <v>4023</v>
      </c>
    </row>
    <row r="1779" spans="1:5" x14ac:dyDescent="0.25">
      <c r="A1779">
        <v>2017</v>
      </c>
      <c r="B1779" t="s">
        <v>72</v>
      </c>
      <c r="C1779" t="s">
        <v>86</v>
      </c>
      <c r="D1779" t="s">
        <v>2789</v>
      </c>
      <c r="E1779" t="s">
        <v>4024</v>
      </c>
    </row>
    <row r="1780" spans="1:5" x14ac:dyDescent="0.25">
      <c r="A1780">
        <v>2017</v>
      </c>
      <c r="B1780" t="s">
        <v>72</v>
      </c>
      <c r="C1780" t="s">
        <v>86</v>
      </c>
      <c r="D1780" t="s">
        <v>2789</v>
      </c>
      <c r="E1780" t="s">
        <v>4025</v>
      </c>
    </row>
    <row r="1781" spans="1:5" x14ac:dyDescent="0.25">
      <c r="A1781">
        <v>2017</v>
      </c>
      <c r="B1781" t="s">
        <v>72</v>
      </c>
      <c r="C1781" t="s">
        <v>86</v>
      </c>
      <c r="D1781" t="s">
        <v>2789</v>
      </c>
      <c r="E1781" t="s">
        <v>4026</v>
      </c>
    </row>
    <row r="1782" spans="1:5" x14ac:dyDescent="0.25">
      <c r="A1782">
        <v>2017</v>
      </c>
      <c r="B1782" t="s">
        <v>72</v>
      </c>
      <c r="C1782" t="s">
        <v>86</v>
      </c>
      <c r="D1782" t="s">
        <v>3407</v>
      </c>
      <c r="E1782" t="s">
        <v>4027</v>
      </c>
    </row>
    <row r="1783" spans="1:5" x14ac:dyDescent="0.25">
      <c r="A1783">
        <v>2017</v>
      </c>
      <c r="B1783" t="s">
        <v>72</v>
      </c>
      <c r="C1783" t="s">
        <v>86</v>
      </c>
      <c r="D1783" t="s">
        <v>3231</v>
      </c>
      <c r="E1783" t="s">
        <v>4028</v>
      </c>
    </row>
    <row r="1784" spans="1:5" x14ac:dyDescent="0.25">
      <c r="A1784">
        <v>2017</v>
      </c>
      <c r="B1784" t="s">
        <v>72</v>
      </c>
      <c r="C1784" t="s">
        <v>86</v>
      </c>
      <c r="D1784" t="s">
        <v>4029</v>
      </c>
      <c r="E1784" t="s">
        <v>4030</v>
      </c>
    </row>
    <row r="1785" spans="1:5" x14ac:dyDescent="0.25">
      <c r="A1785">
        <v>2017</v>
      </c>
      <c r="B1785" t="s">
        <v>72</v>
      </c>
      <c r="C1785" t="s">
        <v>86</v>
      </c>
      <c r="D1785" t="s">
        <v>4029</v>
      </c>
      <c r="E1785" t="s">
        <v>4031</v>
      </c>
    </row>
    <row r="1786" spans="1:5" x14ac:dyDescent="0.25">
      <c r="A1786">
        <v>2017</v>
      </c>
      <c r="B1786" t="s">
        <v>72</v>
      </c>
      <c r="C1786" t="s">
        <v>86</v>
      </c>
      <c r="D1786" t="s">
        <v>4029</v>
      </c>
      <c r="E1786" t="s">
        <v>4032</v>
      </c>
    </row>
    <row r="1787" spans="1:5" x14ac:dyDescent="0.25">
      <c r="A1787">
        <v>2017</v>
      </c>
      <c r="B1787" t="s">
        <v>72</v>
      </c>
      <c r="C1787" t="s">
        <v>86</v>
      </c>
      <c r="D1787" t="s">
        <v>4029</v>
      </c>
      <c r="E1787" t="s">
        <v>4033</v>
      </c>
    </row>
    <row r="1788" spans="1:5" x14ac:dyDescent="0.25">
      <c r="A1788">
        <v>2017</v>
      </c>
      <c r="B1788" t="s">
        <v>72</v>
      </c>
      <c r="C1788" t="s">
        <v>86</v>
      </c>
      <c r="D1788" t="s">
        <v>4034</v>
      </c>
      <c r="E1788" t="s">
        <v>4035</v>
      </c>
    </row>
    <row r="1789" spans="1:5" x14ac:dyDescent="0.25">
      <c r="A1789">
        <v>2017</v>
      </c>
      <c r="B1789" t="s">
        <v>72</v>
      </c>
      <c r="C1789" t="s">
        <v>86</v>
      </c>
      <c r="D1789" t="s">
        <v>3093</v>
      </c>
      <c r="E1789" t="s">
        <v>4036</v>
      </c>
    </row>
  </sheetData>
  <hyperlinks>
    <hyperlink ref="E608" r:id="rId1" xr:uid="{95B2FCB3-8DFB-4B4B-B06D-E515AB463B0F}"/>
    <hyperlink ref="E1291" r:id="rId2" xr:uid="{3656DD8A-BEC7-43BE-B970-D6DFDDD6C495}"/>
    <hyperlink ref="E465" r:id="rId3" xr:uid="{91334BAA-BF12-4AA2-B52C-F78140E1203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MYS MIG</vt:lpstr>
      <vt:lpstr>Additional variables</vt:lpstr>
      <vt:lpstr>Description</vt:lpstr>
      <vt:lpstr>INPUT tabs hereafter</vt:lpstr>
      <vt:lpstr>Baseline indicator</vt:lpstr>
      <vt:lpstr>Baseline inputs</vt:lpstr>
      <vt:lpstr>Reference list</vt:lpstr>
      <vt:lpstr>LKS indicator</vt:lpstr>
      <vt:lpstr>LKS input pre 2002</vt:lpstr>
      <vt:lpstr>LKS input 2002 onwards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Stewart Nixon</dc:creator>
  <cp:lastModifiedBy>Stewart Nixon</cp:lastModifiedBy>
  <dcterms:created xsi:type="dcterms:W3CDTF">2025-01-15T06:57:02Z</dcterms:created>
  <dcterms:modified xsi:type="dcterms:W3CDTF">2025-01-15T07:09:27Z</dcterms:modified>
</cp:coreProperties>
</file>